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计算机应用技术专业" sheetId="1" r:id="rId1"/>
    <sheet name="课程占比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<sst xmlns="http://schemas.openxmlformats.org/spreadsheetml/2006/main" count="241" uniqueCount="142">
  <si>
    <r>
      <rPr>
        <b/>
        <sz val="20"/>
        <rFont val="仿宋_GB2312"/>
        <charset val="134"/>
      </rPr>
      <t>计算机应用技术专业课程设置与教学安排表（2023级）</t>
    </r>
    <r>
      <rPr>
        <sz val="20"/>
        <rFont val="仿宋_GB2312"/>
        <charset val="134"/>
      </rPr>
      <t xml:space="preserve">        </t>
    </r>
  </si>
  <si>
    <t>课程
类别</t>
  </si>
  <si>
    <t>课程性质</t>
  </si>
  <si>
    <t>课程
编号</t>
  </si>
  <si>
    <t>课  程  名  称</t>
  </si>
  <si>
    <t>学分</t>
  </si>
  <si>
    <t>计划学时</t>
  </si>
  <si>
    <t>教学周学时/教学周数</t>
  </si>
  <si>
    <t>考核方式</t>
  </si>
  <si>
    <t>说明</t>
  </si>
  <si>
    <t>学时</t>
  </si>
  <si>
    <t>理论</t>
  </si>
  <si>
    <t>实践</t>
  </si>
  <si>
    <t>一</t>
  </si>
  <si>
    <t>二</t>
  </si>
  <si>
    <t>三</t>
  </si>
  <si>
    <t>四</t>
  </si>
  <si>
    <t>五</t>
  </si>
  <si>
    <t>六</t>
  </si>
  <si>
    <t>素质教育课程</t>
  </si>
  <si>
    <t>必修课</t>
  </si>
  <si>
    <t>公共基础课</t>
  </si>
  <si>
    <t>思想道德与法治</t>
  </si>
  <si>
    <t>12*4</t>
  </si>
  <si>
    <t>考试</t>
  </si>
  <si>
    <t>毛泽东思想和中国特色社会主义理论体系概论</t>
  </si>
  <si>
    <t>16*2</t>
  </si>
  <si>
    <t>习近平新时代中国特色社会主义思想概论</t>
  </si>
  <si>
    <t>形势与政策</t>
  </si>
  <si>
    <t>4*2</t>
  </si>
  <si>
    <t>考查</t>
  </si>
  <si>
    <t>心理健康教育</t>
  </si>
  <si>
    <t>8*2</t>
  </si>
  <si>
    <t>高等数学</t>
  </si>
  <si>
    <t>16*4</t>
  </si>
  <si>
    <t>2021
2022</t>
  </si>
  <si>
    <t>大学英语</t>
  </si>
  <si>
    <t>14*4</t>
  </si>
  <si>
    <t>交流与表达</t>
  </si>
  <si>
    <t>信息技术基础（计算机应用基础）</t>
  </si>
  <si>
    <t>大学美育</t>
  </si>
  <si>
    <t>体育</t>
  </si>
  <si>
    <t>12*2</t>
  </si>
  <si>
    <t>14*2</t>
  </si>
  <si>
    <t>0002</t>
  </si>
  <si>
    <t>军事理论</t>
  </si>
  <si>
    <t>0004</t>
  </si>
  <si>
    <t>大学生职业发展与就业指导</t>
  </si>
  <si>
    <t>0005</t>
  </si>
  <si>
    <t>大学生创新创业教育与实践</t>
  </si>
  <si>
    <t>小计</t>
  </si>
  <si>
    <t>-</t>
  </si>
  <si>
    <t>选修课</t>
  </si>
  <si>
    <t>人文课</t>
  </si>
  <si>
    <t>“学习筑梦”</t>
  </si>
  <si>
    <t>6*2</t>
  </si>
  <si>
    <t>“四史”选一（党史）</t>
  </si>
  <si>
    <t>公共选修课</t>
  </si>
  <si>
    <t>专业能力课程</t>
  </si>
  <si>
    <t>专业基础课</t>
  </si>
  <si>
    <t>JAVA程序设计</t>
  </si>
  <si>
    <t>16*6</t>
  </si>
  <si>
    <t>数据库原理与应用</t>
  </si>
  <si>
    <t>网页制作与设计</t>
  </si>
  <si>
    <t>Python程序设计</t>
  </si>
  <si>
    <t>计算机组装与维护</t>
  </si>
  <si>
    <t>15*4</t>
  </si>
  <si>
    <t>专业技能课</t>
  </si>
  <si>
    <t>JavaScript程序设计</t>
  </si>
  <si>
    <t>WEB前端框架</t>
  </si>
  <si>
    <t>数据可视化</t>
  </si>
  <si>
    <t>Linux操作系统</t>
  </si>
  <si>
    <t>Java企业级开发与应用-基础篇</t>
  </si>
  <si>
    <t>3*32</t>
  </si>
  <si>
    <t>中软讲师负责，中软基地授课</t>
  </si>
  <si>
    <t>Java企业级开发与应用-Web篇</t>
  </si>
  <si>
    <t>数据库高级应用</t>
  </si>
  <si>
    <t>2*32</t>
  </si>
  <si>
    <t>Java企业级开发与应用-动态网页篇</t>
  </si>
  <si>
    <t>4*32</t>
  </si>
  <si>
    <t>Java企业级开发与应用-框架应用篇</t>
  </si>
  <si>
    <t>java企业级开发与应用-微服务与分布式</t>
  </si>
  <si>
    <t>PHP程序设计</t>
  </si>
  <si>
    <t>二选一</t>
  </si>
  <si>
    <t>原型设计与制作</t>
  </si>
  <si>
    <t>网络工程与综合布线</t>
  </si>
  <si>
    <t>网络服务器配置与安全管理</t>
  </si>
  <si>
    <t>实用英语</t>
  </si>
  <si>
    <t>数学文化</t>
  </si>
  <si>
    <t>学时与学分合计</t>
  </si>
  <si>
    <t>HCIA/HCIP认证</t>
  </si>
  <si>
    <t>华为大数据方向</t>
  </si>
  <si>
    <t>中软职业技能认证</t>
  </si>
  <si>
    <t>1+x证书</t>
  </si>
  <si>
    <t>Web前端开发/华为网络建设与运维</t>
  </si>
  <si>
    <t>综合实践
素质拓展</t>
  </si>
  <si>
    <t>0001</t>
  </si>
  <si>
    <t>入学教育</t>
  </si>
  <si>
    <t>0003</t>
  </si>
  <si>
    <t>军事训练</t>
  </si>
  <si>
    <t>0006</t>
  </si>
  <si>
    <t>第二课堂（社团活动等）</t>
  </si>
  <si>
    <t>新生认知实习&amp;职业规划</t>
  </si>
  <si>
    <t>1周</t>
  </si>
  <si>
    <t xml:space="preserve"> Web开发课程设计实训</t>
  </si>
  <si>
    <t>数据可视化及前端框架开发应用实践</t>
  </si>
  <si>
    <t>3周</t>
  </si>
  <si>
    <t>部分实训环节是40学时1分</t>
  </si>
  <si>
    <t>企业级应用与框架开发实训</t>
  </si>
  <si>
    <t>顶岗实习</t>
  </si>
  <si>
    <t>17周</t>
  </si>
  <si>
    <t>毕业设计</t>
  </si>
  <si>
    <t>14周</t>
  </si>
  <si>
    <t>0099</t>
  </si>
  <si>
    <t>毕业教育</t>
  </si>
  <si>
    <t>总计</t>
  </si>
  <si>
    <t>比例</t>
  </si>
  <si>
    <t>编写人：</t>
  </si>
  <si>
    <t>教务处核算：</t>
  </si>
  <si>
    <t>教学副院长：</t>
  </si>
  <si>
    <t>院系审核：</t>
  </si>
  <si>
    <t>教务处审核：</t>
  </si>
  <si>
    <t>日期：</t>
  </si>
  <si>
    <t>年    月    日</t>
  </si>
  <si>
    <r>
      <rPr>
        <b/>
        <sz val="10.5"/>
        <color rgb="FF000000"/>
        <rFont val="仿宋"/>
        <charset val="134"/>
      </rPr>
      <t>课程门数</t>
    </r>
  </si>
  <si>
    <r>
      <rPr>
        <b/>
        <sz val="10.5"/>
        <color rgb="FF000000"/>
        <rFont val="仿宋"/>
        <charset val="134"/>
      </rPr>
      <t>总学时</t>
    </r>
  </si>
  <si>
    <t>学时占比</t>
  </si>
  <si>
    <r>
      <rPr>
        <b/>
        <sz val="10.5"/>
        <color rgb="FF000000"/>
        <rFont val="仿宋"/>
        <charset val="134"/>
      </rPr>
      <t>理论</t>
    </r>
  </si>
  <si>
    <r>
      <rPr>
        <b/>
        <sz val="10.5"/>
        <color rgb="FF000000"/>
        <rFont val="仿宋"/>
        <charset val="134"/>
      </rPr>
      <t>实践学时</t>
    </r>
  </si>
  <si>
    <r>
      <rPr>
        <b/>
        <sz val="10.5"/>
        <color rgb="FF000000"/>
        <rFont val="仿宋"/>
        <charset val="134"/>
      </rPr>
      <t>占总学</t>
    </r>
  </si>
  <si>
    <r>
      <rPr>
        <b/>
        <sz val="10.5"/>
        <color rgb="FF000000"/>
        <rFont val="仿宋"/>
        <charset val="134"/>
      </rPr>
      <t>学分</t>
    </r>
  </si>
  <si>
    <r>
      <rPr>
        <b/>
        <sz val="10.5"/>
        <color rgb="FF000000"/>
        <rFont val="仿宋"/>
        <charset val="134"/>
      </rPr>
      <t>占总学分比例</t>
    </r>
  </si>
  <si>
    <r>
      <rPr>
        <b/>
        <sz val="10.5"/>
        <color rgb="FF000000"/>
        <rFont val="仿宋"/>
        <charset val="134"/>
      </rPr>
      <t>学时</t>
    </r>
  </si>
  <si>
    <r>
      <rPr>
        <b/>
        <sz val="10.5"/>
        <color rgb="FF000000"/>
        <rFont val="仿宋"/>
        <charset val="134"/>
      </rPr>
      <t>时比例</t>
    </r>
  </si>
  <si>
    <r>
      <rPr>
        <b/>
        <sz val="10.5"/>
        <color rgb="FF000000"/>
        <rFont val="仿宋"/>
        <charset val="134"/>
      </rPr>
      <t>分配</t>
    </r>
  </si>
  <si>
    <t>公共基础课程</t>
  </si>
  <si>
    <t>专业基础课程</t>
  </si>
  <si>
    <t>专业核心课程</t>
  </si>
  <si>
    <t>集中实践课程</t>
  </si>
  <si>
    <t>素质拓展课程</t>
  </si>
  <si>
    <t>专业拓展课程</t>
  </si>
  <si>
    <t>汇总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</si>
</sst>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</numFmts>
  <fonts count="42">
    <font>
      <sz val="11"/>
      <color theme="1"/>
      <name val="宋体"/>
      <charset val="134"/>
      <scheme val="minor"/>
    </font>
    <font>
      <b/>
      <sz val="10.5"/>
      <color rgb="FF000000"/>
      <name val="仿宋"/>
      <charset val="134"/>
    </font>
    <font>
      <sz val="10"/>
      <color rgb="FF000000"/>
      <name val="华文中宋"/>
      <charset val="134"/>
    </font>
    <font>
      <sz val="10.5"/>
      <color theme="1"/>
      <name val="Times New Roman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0.5"/>
      <color theme="1"/>
      <name val="宋体"/>
      <charset val="134"/>
    </font>
    <font>
      <sz val="10.5"/>
      <color rgb="FF000000"/>
      <name val="宋体"/>
      <charset val="134"/>
    </font>
    <font>
      <b/>
      <sz val="20"/>
      <name val="仿宋_GB2312"/>
      <charset val="134"/>
    </font>
    <font>
      <sz val="10"/>
      <name val="仿宋_GB2312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仿宋"/>
      <charset val="134"/>
    </font>
    <font>
      <sz val="12"/>
      <name val="仿宋_GB2312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9"/>
      <color theme="1"/>
      <name val="宋体"/>
      <charset val="134"/>
    </font>
    <font>
      <sz val="8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name val="仿宋_GB2312"/>
      <charset val="134"/>
    </font>
  </fonts>
  <fills count="3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EF6F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5" borderId="23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6" borderId="26" applyNumberFormat="0" applyAlignment="0" applyProtection="0">
      <alignment vertical="center"/>
    </xf>
    <xf numFmtId="0" fontId="31" fillId="7" borderId="27" applyNumberFormat="0" applyAlignment="0" applyProtection="0">
      <alignment vertical="center"/>
    </xf>
    <xf numFmtId="0" fontId="32" fillId="7" borderId="26" applyNumberFormat="0" applyAlignment="0" applyProtection="0">
      <alignment vertical="center"/>
    </xf>
    <xf numFmtId="0" fontId="33" fillId="8" borderId="28" applyNumberFormat="0" applyAlignment="0" applyProtection="0">
      <alignment vertical="center"/>
    </xf>
    <xf numFmtId="0" fontId="34" fillId="0" borderId="29" applyNumberFormat="0" applyFill="0" applyAlignment="0" applyProtection="0">
      <alignment vertical="center"/>
    </xf>
    <xf numFmtId="0" fontId="35" fillId="0" borderId="30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</cellStyleXfs>
  <cellXfs count="15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9" fontId="4" fillId="0" borderId="7" xfId="3" applyFont="1" applyFill="1" applyBorder="1" applyAlignment="1">
      <alignment horizontal="center" vertical="center" wrapText="1"/>
    </xf>
    <xf numFmtId="10" fontId="3" fillId="0" borderId="7" xfId="0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0" fontId="3" fillId="0" borderId="7" xfId="0" applyNumberFormat="1" applyFont="1" applyBorder="1" applyAlignment="1">
      <alignment horizontal="center" vertical="center" wrapText="1"/>
    </xf>
    <xf numFmtId="0" fontId="0" fillId="0" borderId="7" xfId="0" applyBorder="1">
      <alignment vertical="center"/>
    </xf>
    <xf numFmtId="9" fontId="0" fillId="0" borderId="7" xfId="3" applyBorder="1">
      <alignment vertical="center"/>
    </xf>
    <xf numFmtId="9" fontId="0" fillId="0" borderId="0" xfId="3">
      <alignment vertical="center"/>
    </xf>
    <xf numFmtId="176" fontId="5" fillId="0" borderId="0" xfId="3" applyNumberFormat="1" applyFont="1" applyProtection="1">
      <alignment vertical="center"/>
    </xf>
    <xf numFmtId="0" fontId="6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Protection="1">
      <alignment vertical="center"/>
    </xf>
    <xf numFmtId="0" fontId="6" fillId="0" borderId="8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0" xfId="0" applyProtection="1">
      <alignment vertical="center"/>
    </xf>
    <xf numFmtId="9" fontId="0" fillId="0" borderId="0" xfId="3" applyProtection="1">
      <alignment vertical="center"/>
    </xf>
    <xf numFmtId="10" fontId="0" fillId="0" borderId="7" xfId="3" applyNumberFormat="1" applyBorder="1">
      <alignment vertical="center"/>
    </xf>
    <xf numFmtId="0" fontId="0" fillId="0" borderId="0" xfId="0" applyFill="1" applyProtection="1">
      <alignment vertical="center"/>
    </xf>
    <xf numFmtId="0" fontId="0" fillId="0" borderId="0" xfId="0" applyFont="1" applyProtection="1">
      <alignment vertical="center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0" fillId="0" borderId="0" xfId="0" applyBorder="1" applyProtection="1">
      <alignment vertical="center"/>
    </xf>
    <xf numFmtId="0" fontId="8" fillId="0" borderId="9" xfId="0" applyFont="1" applyFill="1" applyBorder="1" applyAlignment="1" applyProtection="1">
      <alignment horizontal="center" vertical="center"/>
      <protection locked="0"/>
    </xf>
    <xf numFmtId="0" fontId="8" fillId="0" borderId="9" xfId="0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Fill="1" applyBorder="1" applyAlignment="1" applyProtection="1">
      <alignment horizontal="center" vertical="center" wrapText="1"/>
    </xf>
    <xf numFmtId="0" fontId="10" fillId="0" borderId="7" xfId="0" applyNumberFormat="1" applyFont="1" applyFill="1" applyBorder="1" applyAlignment="1" applyProtection="1">
      <alignment horizontal="center" vertical="center" textRotation="255"/>
    </xf>
    <xf numFmtId="0" fontId="11" fillId="0" borderId="7" xfId="0" applyFont="1" applyFill="1" applyBorder="1" applyAlignment="1" applyProtection="1">
      <alignment horizontal="center" vertical="center" wrapText="1"/>
    </xf>
    <xf numFmtId="0" fontId="11" fillId="0" borderId="7" xfId="0" applyFont="1" applyFill="1" applyBorder="1" applyAlignment="1" applyProtection="1">
      <alignment horizontal="center" vertical="center"/>
    </xf>
    <xf numFmtId="0" fontId="12" fillId="0" borderId="7" xfId="0" applyFont="1" applyFill="1" applyBorder="1" applyAlignment="1" applyProtection="1">
      <alignment horizontal="center" vertical="center" wrapText="1"/>
    </xf>
    <xf numFmtId="49" fontId="12" fillId="0" borderId="7" xfId="0" applyNumberFormat="1" applyFont="1" applyFill="1" applyBorder="1" applyAlignment="1" applyProtection="1">
      <alignment horizontal="center" vertical="center" wrapText="1"/>
    </xf>
    <xf numFmtId="0" fontId="10" fillId="0" borderId="7" xfId="0" applyFont="1" applyFill="1" applyBorder="1" applyAlignment="1" applyProtection="1">
      <alignment horizontal="center" vertical="center"/>
    </xf>
    <xf numFmtId="0" fontId="10" fillId="0" borderId="7" xfId="0" applyFont="1" applyFill="1" applyBorder="1" applyAlignment="1" applyProtection="1">
      <alignment horizontal="center" vertical="center" wrapText="1"/>
    </xf>
    <xf numFmtId="0" fontId="13" fillId="0" borderId="7" xfId="0" applyFont="1" applyFill="1" applyBorder="1" applyAlignment="1" applyProtection="1">
      <alignment horizontal="center" vertical="center"/>
    </xf>
    <xf numFmtId="0" fontId="10" fillId="0" borderId="10" xfId="0" applyFont="1" applyFill="1" applyBorder="1" applyAlignment="1" applyProtection="1">
      <alignment horizontal="center" vertical="center"/>
    </xf>
    <xf numFmtId="0" fontId="10" fillId="0" borderId="11" xfId="0" applyFont="1" applyFill="1" applyBorder="1" applyAlignment="1" applyProtection="1">
      <alignment horizontal="center" vertical="center" wrapText="1"/>
    </xf>
    <xf numFmtId="0" fontId="12" fillId="0" borderId="12" xfId="0" applyNumberFormat="1" applyFont="1" applyFill="1" applyBorder="1" applyAlignment="1" applyProtection="1">
      <alignment horizontal="center" vertical="center" textRotation="255"/>
    </xf>
    <xf numFmtId="0" fontId="13" fillId="0" borderId="13" xfId="0" applyNumberFormat="1" applyFont="1" applyFill="1" applyBorder="1" applyAlignment="1" applyProtection="1">
      <alignment horizontal="center" vertical="center" textRotation="255"/>
    </xf>
    <xf numFmtId="0" fontId="13" fillId="0" borderId="13" xfId="0" applyFont="1" applyFill="1" applyBorder="1" applyAlignment="1" applyProtection="1">
      <alignment horizontal="center" vertical="center"/>
      <protection locked="0"/>
    </xf>
    <xf numFmtId="0" fontId="11" fillId="0" borderId="7" xfId="0" applyFont="1" applyFill="1" applyBorder="1" applyAlignment="1" applyProtection="1">
      <alignment horizontal="center" vertical="center" wrapText="1"/>
      <protection locked="0"/>
    </xf>
    <xf numFmtId="0" fontId="13" fillId="0" borderId="7" xfId="0" applyFont="1" applyFill="1" applyBorder="1" applyAlignment="1" applyProtection="1">
      <alignment horizontal="center" vertical="center"/>
      <protection locked="0"/>
    </xf>
    <xf numFmtId="0" fontId="13" fillId="0" borderId="7" xfId="0" applyNumberFormat="1" applyFont="1" applyFill="1" applyBorder="1" applyAlignment="1" applyProtection="1">
      <alignment horizontal="center" vertical="center" textRotation="255"/>
    </xf>
    <xf numFmtId="0" fontId="13" fillId="0" borderId="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 applyProtection="1">
      <alignment horizontal="center" vertical="center"/>
      <protection locked="0"/>
    </xf>
    <xf numFmtId="0" fontId="13" fillId="0" borderId="7" xfId="0" applyFont="1" applyFill="1" applyBorder="1" applyAlignment="1" applyProtection="1">
      <alignment horizontal="center" vertical="center" wrapText="1"/>
    </xf>
    <xf numFmtId="0" fontId="13" fillId="0" borderId="10" xfId="0" applyFont="1" applyFill="1" applyBorder="1" applyAlignment="1" applyProtection="1">
      <alignment horizontal="center" vertical="center"/>
    </xf>
    <xf numFmtId="0" fontId="13" fillId="0" borderId="11" xfId="0" applyFont="1" applyFill="1" applyBorder="1" applyAlignment="1" applyProtection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10" fillId="0" borderId="7" xfId="0" applyFont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/>
    </xf>
    <xf numFmtId="0" fontId="13" fillId="0" borderId="12" xfId="0" applyNumberFormat="1" applyFont="1" applyFill="1" applyBorder="1" applyAlignment="1" applyProtection="1">
      <alignment horizontal="center" vertical="center" wrapText="1"/>
    </xf>
    <xf numFmtId="0" fontId="13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0" xfId="0" applyFont="1" applyFill="1" applyBorder="1" applyAlignment="1" applyProtection="1">
      <alignment horizontal="center" vertical="center" wrapText="1"/>
      <protection locked="0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 applyProtection="1">
      <alignment horizontal="center" vertical="center" wrapText="1"/>
    </xf>
    <xf numFmtId="0" fontId="10" fillId="0" borderId="10" xfId="0" applyFont="1" applyFill="1" applyBorder="1" applyAlignment="1" applyProtection="1">
      <alignment horizontal="center" vertical="center"/>
      <protection locked="0"/>
    </xf>
    <xf numFmtId="0" fontId="13" fillId="0" borderId="13" xfId="0" applyNumberFormat="1" applyFont="1" applyFill="1" applyBorder="1" applyAlignment="1" applyProtection="1">
      <alignment horizontal="center" vertical="center" wrapText="1"/>
    </xf>
    <xf numFmtId="0" fontId="11" fillId="0" borderId="10" xfId="0" applyNumberFormat="1" applyFont="1" applyFill="1" applyBorder="1" applyAlignment="1" applyProtection="1">
      <alignment horizontal="center" vertical="center" wrapText="1"/>
    </xf>
    <xf numFmtId="0" fontId="13" fillId="0" borderId="11" xfId="0" applyNumberFormat="1" applyFont="1" applyFill="1" applyBorder="1" applyAlignment="1" applyProtection="1">
      <alignment horizontal="center" vertical="center" wrapText="1"/>
    </xf>
    <xf numFmtId="0" fontId="13" fillId="0" borderId="10" xfId="0" applyNumberFormat="1" applyFont="1" applyFill="1" applyBorder="1" applyAlignment="1" applyProtection="1">
      <alignment horizontal="center" vertical="center" wrapText="1"/>
    </xf>
    <xf numFmtId="0" fontId="10" fillId="0" borderId="13" xfId="0" applyFont="1" applyFill="1" applyBorder="1" applyAlignment="1" applyProtection="1">
      <alignment horizontal="center" vertical="center"/>
    </xf>
    <xf numFmtId="0" fontId="10" fillId="0" borderId="13" xfId="0" applyFont="1" applyFill="1" applyBorder="1" applyAlignment="1" applyProtection="1">
      <alignment horizontal="center" vertical="center" wrapText="1"/>
    </xf>
    <xf numFmtId="0" fontId="10" fillId="0" borderId="10" xfId="0" applyNumberFormat="1" applyFont="1" applyFill="1" applyBorder="1" applyAlignment="1" applyProtection="1">
      <alignment horizontal="center" vertical="center" wrapText="1"/>
    </xf>
    <xf numFmtId="0" fontId="10" fillId="0" borderId="15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0" fontId="10" fillId="0" borderId="16" xfId="0" applyNumberFormat="1" applyFont="1" applyFill="1" applyBorder="1" applyAlignment="1" applyProtection="1">
      <alignment horizontal="center" vertical="center" wrapText="1"/>
    </xf>
    <xf numFmtId="0" fontId="12" fillId="0" borderId="14" xfId="0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Fill="1" applyBorder="1" applyAlignment="1" applyProtection="1">
      <alignment horizontal="center" vertical="center" wrapText="1"/>
      <protection locked="0"/>
    </xf>
    <xf numFmtId="0" fontId="10" fillId="0" borderId="17" xfId="0" applyNumberFormat="1" applyFont="1" applyFill="1" applyBorder="1" applyAlignment="1" applyProtection="1">
      <alignment horizontal="center" vertical="center" wrapText="1"/>
    </xf>
    <xf numFmtId="0" fontId="10" fillId="0" borderId="9" xfId="0" applyNumberFormat="1" applyFont="1" applyFill="1" applyBorder="1" applyAlignment="1" applyProtection="1">
      <alignment horizontal="center" vertical="center" wrapText="1"/>
    </xf>
    <xf numFmtId="0" fontId="10" fillId="0" borderId="18" xfId="0" applyNumberFormat="1" applyFont="1" applyFill="1" applyBorder="1" applyAlignment="1" applyProtection="1">
      <alignment horizontal="center" vertical="center" wrapText="1"/>
    </xf>
    <xf numFmtId="0" fontId="10" fillId="0" borderId="14" xfId="0" applyFont="1" applyFill="1" applyBorder="1" applyAlignment="1" applyProtection="1">
      <alignment horizontal="center" vertical="center"/>
    </xf>
    <xf numFmtId="0" fontId="12" fillId="0" borderId="19" xfId="0" applyNumberFormat="1" applyFont="1" applyFill="1" applyBorder="1" applyAlignment="1" applyProtection="1">
      <alignment horizontal="center" vertical="center" wrapText="1"/>
    </xf>
    <xf numFmtId="0" fontId="12" fillId="0" borderId="20" xfId="0" applyNumberFormat="1" applyFont="1" applyFill="1" applyBorder="1" applyAlignment="1" applyProtection="1">
      <alignment horizontal="center" vertical="center" wrapText="1"/>
    </xf>
    <xf numFmtId="0" fontId="12" fillId="0" borderId="21" xfId="0" applyNumberFormat="1" applyFont="1" applyFill="1" applyBorder="1" applyAlignment="1" applyProtection="1">
      <alignment horizontal="center" vertical="center" wrapText="1"/>
    </xf>
    <xf numFmtId="49" fontId="10" fillId="0" borderId="7" xfId="0" applyNumberFormat="1" applyFont="1" applyFill="1" applyBorder="1" applyAlignment="1" applyProtection="1">
      <alignment horizontal="center" vertical="center"/>
    </xf>
    <xf numFmtId="0" fontId="12" fillId="0" borderId="15" xfId="0" applyNumberFormat="1" applyFon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horizontal="center" vertical="center" wrapText="1"/>
    </xf>
    <xf numFmtId="0" fontId="12" fillId="0" borderId="16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</xf>
    <xf numFmtId="0" fontId="12" fillId="0" borderId="17" xfId="0" applyNumberFormat="1" applyFont="1" applyFill="1" applyBorder="1" applyAlignment="1" applyProtection="1">
      <alignment horizontal="center" vertical="center" wrapText="1"/>
    </xf>
    <xf numFmtId="0" fontId="12" fillId="0" borderId="9" xfId="0" applyNumberFormat="1" applyFont="1" applyFill="1" applyBorder="1" applyAlignment="1" applyProtection="1">
      <alignment horizontal="center" vertical="center" wrapText="1"/>
    </xf>
    <xf numFmtId="0" fontId="12" fillId="0" borderId="18" xfId="0" applyNumberFormat="1" applyFont="1" applyFill="1" applyBorder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/>
    </xf>
    <xf numFmtId="0" fontId="12" fillId="0" borderId="11" xfId="0" applyFont="1" applyFill="1" applyBorder="1" applyAlignment="1" applyProtection="1">
      <alignment horizontal="center" vertical="center" wrapText="1"/>
    </xf>
    <xf numFmtId="0" fontId="9" fillId="0" borderId="7" xfId="0" applyFont="1" applyFill="1" applyBorder="1" applyAlignment="1" applyProtection="1">
      <alignment horizontal="center" vertical="center"/>
    </xf>
    <xf numFmtId="49" fontId="9" fillId="0" borderId="7" xfId="0" applyNumberFormat="1" applyFont="1" applyFill="1" applyBorder="1" applyAlignment="1" applyProtection="1">
      <alignment horizontal="center" vertical="center"/>
    </xf>
    <xf numFmtId="0" fontId="13" fillId="0" borderId="7" xfId="0" applyFont="1" applyFill="1" applyBorder="1" applyProtection="1">
      <alignment vertical="center"/>
    </xf>
    <xf numFmtId="0" fontId="12" fillId="0" borderId="7" xfId="0" applyFont="1" applyFill="1" applyBorder="1" applyAlignment="1" applyProtection="1">
      <alignment vertical="center" wrapText="1"/>
    </xf>
    <xf numFmtId="0" fontId="11" fillId="0" borderId="7" xfId="0" applyFont="1" applyFill="1" applyBorder="1" applyAlignment="1" applyProtection="1">
      <alignment horizontal="center" vertical="center"/>
      <protection locked="0"/>
    </xf>
    <xf numFmtId="0" fontId="14" fillId="0" borderId="7" xfId="0" applyFont="1" applyFill="1" applyBorder="1" applyAlignment="1" applyProtection="1">
      <alignment horizontal="center" vertical="center"/>
      <protection locked="0"/>
    </xf>
    <xf numFmtId="0" fontId="10" fillId="0" borderId="7" xfId="0" applyFont="1" applyBorder="1" applyProtection="1">
      <alignment vertical="center"/>
    </xf>
    <xf numFmtId="0" fontId="10" fillId="0" borderId="7" xfId="0" applyFont="1" applyBorder="1" applyAlignment="1" applyProtection="1">
      <alignment horizontal="center" vertical="center"/>
    </xf>
    <xf numFmtId="0" fontId="10" fillId="0" borderId="0" xfId="0" applyFont="1" applyProtection="1">
      <alignment vertical="center"/>
    </xf>
    <xf numFmtId="0" fontId="0" fillId="0" borderId="7" xfId="0" applyBorder="1" applyProtection="1">
      <alignment vertical="center"/>
    </xf>
    <xf numFmtId="0" fontId="10" fillId="0" borderId="0" xfId="0" applyFont="1" applyAlignment="1" applyProtection="1">
      <alignment horizontal="center" vertical="center"/>
    </xf>
    <xf numFmtId="0" fontId="12" fillId="0" borderId="7" xfId="0" applyFont="1" applyFill="1" applyBorder="1" applyAlignment="1" applyProtection="1">
      <alignment horizontal="center" vertical="center"/>
      <protection locked="0"/>
    </xf>
    <xf numFmtId="0" fontId="13" fillId="0" borderId="11" xfId="0" applyFont="1" applyFill="1" applyBorder="1" applyAlignment="1" applyProtection="1">
      <alignment horizontal="center" vertical="center"/>
    </xf>
    <xf numFmtId="0" fontId="13" fillId="0" borderId="22" xfId="0" applyFont="1" applyFill="1" applyBorder="1" applyAlignment="1" applyProtection="1">
      <alignment horizontal="center" vertical="center"/>
    </xf>
    <xf numFmtId="0" fontId="15" fillId="0" borderId="7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 wrapText="1"/>
    </xf>
    <xf numFmtId="0" fontId="11" fillId="0" borderId="7" xfId="0" applyFont="1" applyFill="1" applyBorder="1" applyAlignment="1" applyProtection="1">
      <alignment vertical="center" wrapText="1"/>
    </xf>
    <xf numFmtId="0" fontId="17" fillId="0" borderId="0" xfId="0" applyFont="1" applyFill="1" applyBorder="1" applyProtection="1">
      <alignment vertical="center"/>
    </xf>
    <xf numFmtId="0" fontId="10" fillId="0" borderId="7" xfId="0" applyFont="1" applyFill="1" applyBorder="1" applyProtection="1">
      <alignment vertical="center"/>
    </xf>
    <xf numFmtId="0" fontId="0" fillId="0" borderId="0" xfId="0" applyBorder="1" applyAlignment="1" applyProtection="1">
      <alignment vertical="center"/>
    </xf>
    <xf numFmtId="0" fontId="17" fillId="0" borderId="0" xfId="0" applyFont="1" applyBorder="1" applyProtection="1">
      <alignment vertic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0" fillId="0" borderId="7" xfId="0" applyFill="1" applyBorder="1" applyAlignment="1" applyProtection="1">
      <alignment horizontal="center" vertical="center"/>
      <protection locked="0"/>
    </xf>
    <xf numFmtId="0" fontId="5" fillId="0" borderId="14" xfId="0" applyFont="1" applyFill="1" applyBorder="1" applyAlignment="1">
      <alignment horizontal="center" vertical="center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18" fillId="0" borderId="7" xfId="0" applyFont="1" applyFill="1" applyBorder="1" applyAlignment="1" applyProtection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 applyProtection="1">
      <alignment horizontal="center" vertical="center"/>
      <protection locked="0"/>
    </xf>
    <xf numFmtId="0" fontId="18" fillId="0" borderId="0" xfId="0" applyFont="1" applyFill="1" applyAlignment="1" applyProtection="1">
      <alignment horizontal="center" vertical="center"/>
    </xf>
    <xf numFmtId="0" fontId="11" fillId="0" borderId="14" xfId="0" applyFont="1" applyFill="1" applyBorder="1" applyAlignment="1" applyProtection="1">
      <alignment horizontal="center" vertical="center" wrapText="1"/>
    </xf>
    <xf numFmtId="0" fontId="11" fillId="0" borderId="13" xfId="0" applyFont="1" applyFill="1" applyBorder="1" applyAlignment="1" applyProtection="1">
      <alignment horizontal="center" vertical="center" wrapText="1"/>
    </xf>
    <xf numFmtId="0" fontId="13" fillId="0" borderId="14" xfId="0" applyFont="1" applyFill="1" applyBorder="1" applyAlignment="1" applyProtection="1">
      <alignment horizontal="center" vertical="center" wrapText="1"/>
      <protection locked="0"/>
    </xf>
    <xf numFmtId="0" fontId="13" fillId="0" borderId="13" xfId="0" applyFont="1" applyFill="1" applyBorder="1" applyAlignment="1" applyProtection="1">
      <alignment horizontal="center" vertical="center" wrapText="1"/>
      <protection locked="0"/>
    </xf>
    <xf numFmtId="0" fontId="10" fillId="0" borderId="22" xfId="0" applyFont="1" applyFill="1" applyBorder="1" applyAlignment="1" applyProtection="1">
      <alignment horizontal="center" vertical="center"/>
    </xf>
    <xf numFmtId="0" fontId="10" fillId="0" borderId="7" xfId="0" applyFont="1" applyFill="1" applyBorder="1" applyAlignment="1" applyProtection="1">
      <alignment horizontal="center" vertical="center" wrapText="1"/>
      <protection locked="0"/>
    </xf>
    <xf numFmtId="0" fontId="10" fillId="0" borderId="7" xfId="0" applyFont="1" applyFill="1" applyBorder="1" applyAlignment="1" applyProtection="1">
      <alignment horizontal="left" vertical="center" wrapText="1"/>
      <protection locked="0"/>
    </xf>
    <xf numFmtId="0" fontId="19" fillId="0" borderId="1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0" borderId="7" xfId="0" applyFont="1" applyFill="1" applyBorder="1" applyAlignment="1" applyProtection="1">
      <alignment vertical="center" wrapText="1"/>
    </xf>
    <xf numFmtId="0" fontId="17" fillId="0" borderId="7" xfId="0" applyFont="1" applyFill="1" applyBorder="1" applyAlignment="1" applyProtection="1">
      <alignment horizontal="center" vertical="center"/>
      <protection locked="0"/>
    </xf>
    <xf numFmtId="0" fontId="21" fillId="0" borderId="7" xfId="0" applyFont="1" applyFill="1" applyBorder="1" applyAlignment="1" applyProtection="1">
      <alignment horizontal="center" vertical="center"/>
      <protection locked="0"/>
    </xf>
    <xf numFmtId="0" fontId="18" fillId="0" borderId="7" xfId="0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vertical="center" wrapText="1"/>
    </xf>
    <xf numFmtId="0" fontId="10" fillId="0" borderId="7" xfId="0" applyNumberFormat="1" applyFont="1" applyFill="1" applyBorder="1" applyAlignment="1" applyProtection="1">
      <alignment horizontal="center" vertical="center" wrapText="1"/>
    </xf>
    <xf numFmtId="9" fontId="10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/>
    </xf>
    <xf numFmtId="0" fontId="18" fillId="0" borderId="0" xfId="0" applyFont="1" applyAlignment="1" applyProtection="1">
      <alignment horizontal="left" vertical="center"/>
    </xf>
    <xf numFmtId="0" fontId="18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right" vertical="center"/>
    </xf>
    <xf numFmtId="0" fontId="5" fillId="0" borderId="0" xfId="0" applyFont="1" applyAlignment="1" applyProtection="1">
      <alignment horizontal="center" vertical="center"/>
    </xf>
    <xf numFmtId="0" fontId="13" fillId="0" borderId="7" xfId="0" applyFont="1" applyFill="1" applyBorder="1" applyAlignment="1" applyProtection="1">
      <alignment horizontal="left" vertical="center"/>
    </xf>
    <xf numFmtId="0" fontId="0" fillId="0" borderId="0" xfId="0" applyFont="1" applyBorder="1" applyProtection="1">
      <alignment vertical="center"/>
    </xf>
    <xf numFmtId="0" fontId="5" fillId="0" borderId="0" xfId="0" applyFont="1" applyBorder="1" applyProtection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AE74"/>
  <sheetViews>
    <sheetView tabSelected="1" workbookViewId="0">
      <pane ySplit="4" topLeftCell="A57" activePane="bottomLeft" state="frozen"/>
      <selection/>
      <selection pane="bottomLeft" activeCell="G48" sqref="G48"/>
    </sheetView>
  </sheetViews>
  <sheetFormatPr defaultColWidth="9" defaultRowHeight="14"/>
  <cols>
    <col min="1" max="1" width="4.62727272727273" style="27" customWidth="1"/>
    <col min="2" max="2" width="3.25454545454545" style="27" customWidth="1"/>
    <col min="3" max="3" width="5.63636363636364" style="27" customWidth="1"/>
    <col min="4" max="4" width="5.37272727272727" style="27" customWidth="1"/>
    <col min="5" max="5" width="32.4545454545455" style="32" customWidth="1"/>
    <col min="6" max="12" width="5.58181818181818" style="27" customWidth="1"/>
    <col min="13" max="15" width="5.58181818181818" style="33" customWidth="1"/>
    <col min="16" max="16" width="5.58181818181818" style="27" customWidth="1"/>
    <col min="17" max="17" width="21.5545454545455" style="27" customWidth="1"/>
    <col min="18" max="18" width="4.87272727272727" style="34" customWidth="1"/>
    <col min="19" max="19" width="12.8181818181818" style="27"/>
    <col min="20" max="20" width="9" style="27"/>
    <col min="21" max="22" width="15.1818181818182" style="27"/>
    <col min="23" max="16384" width="9" style="27"/>
  </cols>
  <sheetData>
    <row r="1" ht="42" customHeight="1" spans="1:18">
      <c r="A1" s="35" t="s">
        <v>0</v>
      </c>
      <c r="B1" s="35"/>
      <c r="C1" s="35"/>
      <c r="D1" s="35"/>
      <c r="E1" s="36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116"/>
    </row>
    <row r="2" ht="14.25" customHeight="1" spans="1:18">
      <c r="A2" s="37" t="s">
        <v>1</v>
      </c>
      <c r="B2" s="37" t="s">
        <v>2</v>
      </c>
      <c r="C2" s="37"/>
      <c r="D2" s="37" t="s">
        <v>3</v>
      </c>
      <c r="E2" s="37" t="s">
        <v>4</v>
      </c>
      <c r="F2" s="37" t="s">
        <v>5</v>
      </c>
      <c r="G2" s="37" t="s">
        <v>6</v>
      </c>
      <c r="H2" s="37"/>
      <c r="I2" s="37"/>
      <c r="J2" s="99" t="s">
        <v>7</v>
      </c>
      <c r="K2" s="99"/>
      <c r="L2" s="99"/>
      <c r="M2" s="99"/>
      <c r="N2" s="99"/>
      <c r="O2" s="99"/>
      <c r="P2" s="37" t="s">
        <v>8</v>
      </c>
      <c r="Q2" s="37" t="s">
        <v>9</v>
      </c>
      <c r="R2" s="117"/>
    </row>
    <row r="3" ht="21" customHeight="1" spans="1:18">
      <c r="A3" s="37"/>
      <c r="B3" s="37"/>
      <c r="C3" s="37"/>
      <c r="D3" s="37"/>
      <c r="E3" s="37"/>
      <c r="F3" s="37"/>
      <c r="G3" s="37" t="s">
        <v>10</v>
      </c>
      <c r="H3" s="37" t="s">
        <v>11</v>
      </c>
      <c r="I3" s="37" t="s">
        <v>12</v>
      </c>
      <c r="J3" s="100" t="s">
        <v>13</v>
      </c>
      <c r="K3" s="100" t="s">
        <v>14</v>
      </c>
      <c r="L3" s="100" t="s">
        <v>15</v>
      </c>
      <c r="M3" s="100" t="s">
        <v>16</v>
      </c>
      <c r="N3" s="100" t="s">
        <v>17</v>
      </c>
      <c r="O3" s="100" t="s">
        <v>18</v>
      </c>
      <c r="P3" s="37"/>
      <c r="Q3" s="37"/>
      <c r="R3" s="117"/>
    </row>
    <row r="4" ht="27" customHeight="1" spans="1:18">
      <c r="A4" s="37"/>
      <c r="B4" s="37"/>
      <c r="C4" s="37"/>
      <c r="D4" s="37"/>
      <c r="E4" s="37"/>
      <c r="F4" s="37"/>
      <c r="G4" s="37"/>
      <c r="H4" s="37"/>
      <c r="I4" s="37"/>
      <c r="J4" s="99">
        <v>16</v>
      </c>
      <c r="K4" s="99">
        <v>19</v>
      </c>
      <c r="L4" s="99">
        <v>19</v>
      </c>
      <c r="M4" s="99">
        <v>19</v>
      </c>
      <c r="N4" s="99">
        <v>19</v>
      </c>
      <c r="O4" s="99">
        <v>17</v>
      </c>
      <c r="P4" s="37"/>
      <c r="Q4" s="37"/>
      <c r="R4" s="117"/>
    </row>
    <row r="5" s="30" customFormat="1" spans="1:18">
      <c r="A5" s="38" t="s">
        <v>19</v>
      </c>
      <c r="B5" s="38" t="s">
        <v>20</v>
      </c>
      <c r="C5" s="38" t="s">
        <v>21</v>
      </c>
      <c r="D5" s="39">
        <v>1001</v>
      </c>
      <c r="E5" s="39" t="s">
        <v>22</v>
      </c>
      <c r="F5" s="40">
        <v>3</v>
      </c>
      <c r="G5" s="40">
        <f t="shared" ref="G5:G17" si="0">H5+I5</f>
        <v>48</v>
      </c>
      <c r="H5" s="39">
        <v>40</v>
      </c>
      <c r="I5" s="39">
        <v>8</v>
      </c>
      <c r="J5" s="39" t="s">
        <v>23</v>
      </c>
      <c r="K5" s="39"/>
      <c r="L5" s="39"/>
      <c r="M5" s="39"/>
      <c r="N5" s="39"/>
      <c r="O5" s="39"/>
      <c r="P5" s="101" t="s">
        <v>24</v>
      </c>
      <c r="Q5" s="118"/>
      <c r="R5" s="119"/>
    </row>
    <row r="6" s="30" customFormat="1" ht="48" customHeight="1" spans="1:18">
      <c r="A6" s="38"/>
      <c r="B6" s="38"/>
      <c r="C6" s="38"/>
      <c r="D6" s="39">
        <v>1002</v>
      </c>
      <c r="E6" s="39" t="s">
        <v>25</v>
      </c>
      <c r="F6" s="40">
        <v>2</v>
      </c>
      <c r="G6" s="40">
        <v>32</v>
      </c>
      <c r="H6" s="39">
        <v>32</v>
      </c>
      <c r="I6" s="39">
        <v>0</v>
      </c>
      <c r="J6" s="40"/>
      <c r="K6" s="39"/>
      <c r="L6" s="39" t="s">
        <v>26</v>
      </c>
      <c r="M6" s="39"/>
      <c r="N6" s="39"/>
      <c r="O6" s="39"/>
      <c r="P6" s="101" t="s">
        <v>24</v>
      </c>
      <c r="Q6" s="118"/>
      <c r="R6" s="119"/>
    </row>
    <row r="7" s="30" customFormat="1" ht="26" spans="1:18">
      <c r="A7" s="38"/>
      <c r="B7" s="38"/>
      <c r="C7" s="38"/>
      <c r="D7" s="39">
        <v>1010</v>
      </c>
      <c r="E7" s="39" t="s">
        <v>27</v>
      </c>
      <c r="F7" s="40">
        <v>3</v>
      </c>
      <c r="G7" s="40">
        <f t="shared" si="0"/>
        <v>48</v>
      </c>
      <c r="H7" s="39">
        <v>40</v>
      </c>
      <c r="I7" s="39">
        <v>8</v>
      </c>
      <c r="J7" s="40"/>
      <c r="K7" s="39"/>
      <c r="L7" s="39"/>
      <c r="M7" s="39" t="s">
        <v>23</v>
      </c>
      <c r="N7" s="39"/>
      <c r="O7" s="39"/>
      <c r="P7" s="101" t="s">
        <v>24</v>
      </c>
      <c r="Q7" s="118"/>
      <c r="R7" s="119"/>
    </row>
    <row r="8" s="30" customFormat="1" spans="1:18">
      <c r="A8" s="38"/>
      <c r="B8" s="38"/>
      <c r="C8" s="38"/>
      <c r="D8" s="41">
        <v>1003</v>
      </c>
      <c r="E8" s="39" t="s">
        <v>28</v>
      </c>
      <c r="F8" s="40">
        <v>1</v>
      </c>
      <c r="G8" s="40">
        <v>32</v>
      </c>
      <c r="H8" s="39">
        <v>32</v>
      </c>
      <c r="I8" s="39">
        <v>0</v>
      </c>
      <c r="J8" s="39" t="s">
        <v>29</v>
      </c>
      <c r="K8" s="39" t="s">
        <v>29</v>
      </c>
      <c r="L8" s="39" t="s">
        <v>29</v>
      </c>
      <c r="M8" s="39" t="s">
        <v>29</v>
      </c>
      <c r="N8" s="39"/>
      <c r="O8" s="39"/>
      <c r="P8" s="101" t="s">
        <v>30</v>
      </c>
      <c r="Q8" s="118"/>
      <c r="R8" s="119"/>
    </row>
    <row r="9" s="30" customFormat="1" spans="1:18">
      <c r="A9" s="38"/>
      <c r="B9" s="38"/>
      <c r="C9" s="38"/>
      <c r="D9" s="41">
        <v>1004</v>
      </c>
      <c r="E9" s="41" t="s">
        <v>31</v>
      </c>
      <c r="F9" s="40">
        <v>2</v>
      </c>
      <c r="G9" s="40">
        <v>48</v>
      </c>
      <c r="H9" s="39">
        <v>48</v>
      </c>
      <c r="I9" s="39">
        <v>0</v>
      </c>
      <c r="J9" s="39" t="s">
        <v>32</v>
      </c>
      <c r="K9" s="39"/>
      <c r="L9" s="39"/>
      <c r="M9" s="39"/>
      <c r="N9" s="39"/>
      <c r="O9" s="39"/>
      <c r="P9" s="101" t="s">
        <v>30</v>
      </c>
      <c r="Q9" s="120"/>
      <c r="R9" s="119"/>
    </row>
    <row r="10" s="30" customFormat="1" spans="1:18">
      <c r="A10" s="38"/>
      <c r="B10" s="38"/>
      <c r="C10" s="38"/>
      <c r="D10" s="41">
        <v>2011</v>
      </c>
      <c r="E10" s="41" t="s">
        <v>33</v>
      </c>
      <c r="F10" s="40">
        <v>4</v>
      </c>
      <c r="G10" s="40">
        <f t="shared" si="0"/>
        <v>64</v>
      </c>
      <c r="H10" s="39">
        <v>64</v>
      </c>
      <c r="I10" s="39">
        <v>0</v>
      </c>
      <c r="J10" s="51" t="s">
        <v>34</v>
      </c>
      <c r="K10" s="51"/>
      <c r="L10" s="39"/>
      <c r="M10" s="39"/>
      <c r="N10" s="39"/>
      <c r="O10" s="39"/>
      <c r="P10" s="101" t="s">
        <v>24</v>
      </c>
      <c r="Q10" s="118"/>
      <c r="R10" s="119"/>
    </row>
    <row r="11" s="30" customFormat="1" ht="26" spans="1:18">
      <c r="A11" s="38"/>
      <c r="B11" s="38"/>
      <c r="C11" s="38"/>
      <c r="D11" s="41" t="s">
        <v>35</v>
      </c>
      <c r="E11" s="41" t="s">
        <v>36</v>
      </c>
      <c r="F11" s="40">
        <v>8</v>
      </c>
      <c r="G11" s="40">
        <f t="shared" si="0"/>
        <v>104</v>
      </c>
      <c r="H11" s="39">
        <v>52</v>
      </c>
      <c r="I11" s="39">
        <v>52</v>
      </c>
      <c r="J11" s="39" t="s">
        <v>23</v>
      </c>
      <c r="K11" s="39" t="s">
        <v>37</v>
      </c>
      <c r="L11" s="39"/>
      <c r="M11" s="39"/>
      <c r="N11" s="39"/>
      <c r="O11" s="39"/>
      <c r="P11" s="101" t="s">
        <v>24</v>
      </c>
      <c r="Q11" s="118"/>
      <c r="R11" s="119"/>
    </row>
    <row r="12" s="30" customFormat="1" spans="1:18">
      <c r="A12" s="38"/>
      <c r="B12" s="38"/>
      <c r="C12" s="38"/>
      <c r="D12" s="39">
        <v>2031</v>
      </c>
      <c r="E12" s="41" t="s">
        <v>38</v>
      </c>
      <c r="F12" s="40">
        <v>2</v>
      </c>
      <c r="G12" s="40">
        <f t="shared" si="0"/>
        <v>32</v>
      </c>
      <c r="H12" s="39">
        <v>16</v>
      </c>
      <c r="I12" s="39">
        <v>16</v>
      </c>
      <c r="J12" s="51"/>
      <c r="K12" s="51" t="s">
        <v>26</v>
      </c>
      <c r="L12" s="51"/>
      <c r="M12" s="51"/>
      <c r="N12" s="39"/>
      <c r="O12" s="39"/>
      <c r="P12" s="101" t="s">
        <v>30</v>
      </c>
      <c r="Q12" s="118"/>
      <c r="R12" s="119"/>
    </row>
    <row r="13" s="30" customFormat="1" spans="1:18">
      <c r="A13" s="38"/>
      <c r="B13" s="38"/>
      <c r="C13" s="38"/>
      <c r="D13" s="41">
        <v>2041</v>
      </c>
      <c r="E13" s="41" t="s">
        <v>39</v>
      </c>
      <c r="F13" s="40">
        <v>4</v>
      </c>
      <c r="G13" s="40">
        <v>64</v>
      </c>
      <c r="H13" s="39">
        <v>24</v>
      </c>
      <c r="I13" s="39">
        <v>40</v>
      </c>
      <c r="J13" s="39" t="s">
        <v>34</v>
      </c>
      <c r="K13" s="39"/>
      <c r="L13" s="39"/>
      <c r="M13" s="39"/>
      <c r="N13" s="39"/>
      <c r="O13" s="39"/>
      <c r="P13" s="101" t="s">
        <v>30</v>
      </c>
      <c r="Q13" s="118"/>
      <c r="R13" s="119"/>
    </row>
    <row r="14" s="30" customFormat="1" spans="1:18">
      <c r="A14" s="38"/>
      <c r="B14" s="38"/>
      <c r="C14" s="38"/>
      <c r="D14" s="41">
        <v>2051</v>
      </c>
      <c r="E14" s="41" t="s">
        <v>40</v>
      </c>
      <c r="F14" s="40">
        <v>1</v>
      </c>
      <c r="G14" s="40">
        <f t="shared" si="0"/>
        <v>16</v>
      </c>
      <c r="H14" s="39">
        <v>16</v>
      </c>
      <c r="I14" s="39">
        <v>0</v>
      </c>
      <c r="J14" s="39"/>
      <c r="K14" s="39"/>
      <c r="L14" s="39"/>
      <c r="M14" s="39"/>
      <c r="N14" s="39"/>
      <c r="O14" s="39"/>
      <c r="P14" s="101" t="s">
        <v>30</v>
      </c>
      <c r="Q14" s="118"/>
      <c r="R14" s="119"/>
    </row>
    <row r="15" s="30" customFormat="1" spans="1:18">
      <c r="A15" s="38"/>
      <c r="B15" s="38"/>
      <c r="C15" s="38"/>
      <c r="D15" s="41">
        <v>3001</v>
      </c>
      <c r="E15" s="41" t="s">
        <v>41</v>
      </c>
      <c r="F15" s="40">
        <v>8</v>
      </c>
      <c r="G15" s="40">
        <f t="shared" si="0"/>
        <v>108</v>
      </c>
      <c r="H15" s="39">
        <v>8</v>
      </c>
      <c r="I15" s="39">
        <v>100</v>
      </c>
      <c r="J15" s="39" t="s">
        <v>42</v>
      </c>
      <c r="K15" s="39" t="s">
        <v>43</v>
      </c>
      <c r="L15" s="39" t="s">
        <v>43</v>
      </c>
      <c r="M15" s="39" t="s">
        <v>43</v>
      </c>
      <c r="N15" s="39"/>
      <c r="O15" s="39"/>
      <c r="P15" s="101" t="s">
        <v>30</v>
      </c>
      <c r="Q15" s="118"/>
      <c r="R15" s="119"/>
    </row>
    <row r="16" s="30" customFormat="1" spans="1:18">
      <c r="A16" s="38"/>
      <c r="B16" s="38"/>
      <c r="C16" s="38"/>
      <c r="D16" s="42" t="s">
        <v>44</v>
      </c>
      <c r="E16" s="39" t="s">
        <v>45</v>
      </c>
      <c r="F16" s="40">
        <v>2</v>
      </c>
      <c r="G16" s="40">
        <f t="shared" si="0"/>
        <v>36</v>
      </c>
      <c r="H16" s="39">
        <v>32</v>
      </c>
      <c r="I16" s="39">
        <v>4</v>
      </c>
      <c r="J16" s="39"/>
      <c r="K16" s="40"/>
      <c r="L16" s="40"/>
      <c r="M16" s="39"/>
      <c r="N16" s="39"/>
      <c r="O16" s="39"/>
      <c r="P16" s="101" t="s">
        <v>30</v>
      </c>
      <c r="Q16" s="118"/>
      <c r="R16" s="119"/>
    </row>
    <row r="17" s="30" customFormat="1" spans="1:18">
      <c r="A17" s="38"/>
      <c r="B17" s="38"/>
      <c r="C17" s="38"/>
      <c r="D17" s="42" t="s">
        <v>46</v>
      </c>
      <c r="E17" s="41" t="s">
        <v>47</v>
      </c>
      <c r="F17" s="40">
        <v>2</v>
      </c>
      <c r="G17" s="40">
        <f t="shared" si="0"/>
        <v>32</v>
      </c>
      <c r="H17" s="39">
        <v>16</v>
      </c>
      <c r="I17" s="39">
        <v>16</v>
      </c>
      <c r="J17" s="39" t="s">
        <v>32</v>
      </c>
      <c r="K17" s="39"/>
      <c r="L17" s="39"/>
      <c r="M17" s="39" t="s">
        <v>32</v>
      </c>
      <c r="N17" s="40"/>
      <c r="O17" s="39"/>
      <c r="P17" s="101" t="s">
        <v>30</v>
      </c>
      <c r="Q17" s="118"/>
      <c r="R17" s="119"/>
    </row>
    <row r="18" s="30" customFormat="1" spans="1:18">
      <c r="A18" s="38"/>
      <c r="B18" s="38"/>
      <c r="C18" s="38"/>
      <c r="D18" s="42" t="s">
        <v>48</v>
      </c>
      <c r="E18" s="41" t="s">
        <v>49</v>
      </c>
      <c r="F18" s="40">
        <v>1</v>
      </c>
      <c r="G18" s="40">
        <v>16</v>
      </c>
      <c r="H18" s="39">
        <v>12</v>
      </c>
      <c r="I18" s="39">
        <v>4</v>
      </c>
      <c r="J18" s="39"/>
      <c r="K18" s="51"/>
      <c r="L18" s="51"/>
      <c r="M18" s="51"/>
      <c r="N18" s="40"/>
      <c r="O18" s="39"/>
      <c r="P18" s="101" t="s">
        <v>30</v>
      </c>
      <c r="Q18" s="118"/>
      <c r="R18" s="119"/>
    </row>
    <row r="19" spans="1:19">
      <c r="A19" s="38"/>
      <c r="B19" s="38"/>
      <c r="C19" s="38"/>
      <c r="D19" s="43" t="s">
        <v>50</v>
      </c>
      <c r="E19" s="44"/>
      <c r="F19" s="45">
        <f t="shared" ref="F19:I19" si="1">SUM(F5:F18)</f>
        <v>43</v>
      </c>
      <c r="G19" s="45">
        <f t="shared" si="1"/>
        <v>680</v>
      </c>
      <c r="H19" s="45">
        <f t="shared" si="1"/>
        <v>432</v>
      </c>
      <c r="I19" s="45">
        <f t="shared" si="1"/>
        <v>248</v>
      </c>
      <c r="J19" s="45">
        <v>19</v>
      </c>
      <c r="K19" s="45">
        <v>10</v>
      </c>
      <c r="L19" s="45">
        <v>6</v>
      </c>
      <c r="M19" s="45">
        <v>8</v>
      </c>
      <c r="N19" s="45">
        <v>0</v>
      </c>
      <c r="O19" s="45">
        <v>0</v>
      </c>
      <c r="P19" s="43" t="s">
        <v>51</v>
      </c>
      <c r="Q19" s="43"/>
      <c r="R19" s="121"/>
      <c r="S19" s="34"/>
    </row>
    <row r="20" spans="1:19">
      <c r="A20" s="38"/>
      <c r="B20" s="38" t="s">
        <v>52</v>
      </c>
      <c r="C20" s="38" t="s">
        <v>53</v>
      </c>
      <c r="D20" s="43">
        <v>1005</v>
      </c>
      <c r="E20" s="44" t="s">
        <v>54</v>
      </c>
      <c r="F20" s="45">
        <v>1</v>
      </c>
      <c r="G20" s="45">
        <v>12</v>
      </c>
      <c r="H20" s="45">
        <v>12</v>
      </c>
      <c r="I20" s="45">
        <v>0</v>
      </c>
      <c r="J20" s="39"/>
      <c r="K20" s="39" t="s">
        <v>55</v>
      </c>
      <c r="L20" s="45"/>
      <c r="M20" s="45"/>
      <c r="N20" s="45"/>
      <c r="O20" s="45"/>
      <c r="P20" s="101" t="s">
        <v>30</v>
      </c>
      <c r="Q20" s="118"/>
      <c r="R20" s="121"/>
      <c r="S20" s="34"/>
    </row>
    <row r="21" spans="1:19">
      <c r="A21" s="38"/>
      <c r="B21" s="38"/>
      <c r="C21" s="38"/>
      <c r="D21" s="43">
        <v>1006</v>
      </c>
      <c r="E21" s="44" t="s">
        <v>56</v>
      </c>
      <c r="F21" s="45">
        <v>1</v>
      </c>
      <c r="G21" s="45">
        <v>16</v>
      </c>
      <c r="H21" s="45">
        <v>16</v>
      </c>
      <c r="I21" s="45">
        <v>0</v>
      </c>
      <c r="J21" s="45"/>
      <c r="K21" s="39" t="s">
        <v>32</v>
      </c>
      <c r="L21" s="45"/>
      <c r="M21" s="45"/>
      <c r="N21" s="45"/>
      <c r="O21" s="45"/>
      <c r="P21" s="101" t="s">
        <v>30</v>
      </c>
      <c r="Q21" s="118"/>
      <c r="R21" s="121"/>
      <c r="S21" s="34"/>
    </row>
    <row r="22" spans="1:19">
      <c r="A22" s="38"/>
      <c r="B22" s="38"/>
      <c r="C22" s="38"/>
      <c r="D22" s="43"/>
      <c r="E22" s="44" t="s">
        <v>57</v>
      </c>
      <c r="F22" s="41">
        <v>8</v>
      </c>
      <c r="G22" s="40">
        <v>128</v>
      </c>
      <c r="H22" s="41">
        <v>128</v>
      </c>
      <c r="I22" s="41">
        <v>0</v>
      </c>
      <c r="J22" s="102"/>
      <c r="K22" s="41">
        <v>48</v>
      </c>
      <c r="L22" s="41">
        <v>80</v>
      </c>
      <c r="M22" s="102"/>
      <c r="N22" s="102"/>
      <c r="O22" s="102"/>
      <c r="P22" s="101" t="s">
        <v>30</v>
      </c>
      <c r="Q22" s="118"/>
      <c r="R22" s="121"/>
      <c r="S22" s="34"/>
    </row>
    <row r="23" spans="1:19">
      <c r="A23" s="38"/>
      <c r="B23" s="38"/>
      <c r="C23" s="38"/>
      <c r="D23" s="46" t="s">
        <v>50</v>
      </c>
      <c r="E23" s="47"/>
      <c r="F23" s="43">
        <f t="shared" ref="F23:I23" si="2">F20+F21+F22</f>
        <v>10</v>
      </c>
      <c r="G23" s="43">
        <f t="shared" si="2"/>
        <v>156</v>
      </c>
      <c r="H23" s="43">
        <f t="shared" si="2"/>
        <v>156</v>
      </c>
      <c r="I23" s="43">
        <f t="shared" si="2"/>
        <v>0</v>
      </c>
      <c r="J23" s="45" t="s">
        <v>51</v>
      </c>
      <c r="K23" s="45"/>
      <c r="L23" s="45"/>
      <c r="M23" s="45"/>
      <c r="N23" s="45"/>
      <c r="O23" s="45"/>
      <c r="P23" s="45"/>
      <c r="Q23" s="45"/>
      <c r="S23" s="34"/>
    </row>
    <row r="24" ht="13.5" customHeight="1" spans="1:19">
      <c r="A24" s="48" t="s">
        <v>58</v>
      </c>
      <c r="B24" s="49" t="s">
        <v>20</v>
      </c>
      <c r="C24" s="49" t="s">
        <v>59</v>
      </c>
      <c r="D24" s="50">
        <v>1</v>
      </c>
      <c r="E24" s="51" t="s">
        <v>60</v>
      </c>
      <c r="F24" s="52">
        <v>6</v>
      </c>
      <c r="G24" s="40">
        <v>96</v>
      </c>
      <c r="H24" s="52">
        <v>30</v>
      </c>
      <c r="I24" s="52">
        <v>66</v>
      </c>
      <c r="J24" s="103" t="s">
        <v>61</v>
      </c>
      <c r="K24" s="52"/>
      <c r="L24" s="52"/>
      <c r="M24" s="52"/>
      <c r="N24" s="52"/>
      <c r="O24" s="52"/>
      <c r="P24" s="103" t="s">
        <v>24</v>
      </c>
      <c r="Q24" s="118"/>
      <c r="S24" s="122"/>
    </row>
    <row r="25" spans="1:19">
      <c r="A25" s="48"/>
      <c r="B25" s="53"/>
      <c r="C25" s="53"/>
      <c r="D25" s="52">
        <v>2</v>
      </c>
      <c r="E25" s="51" t="s">
        <v>62</v>
      </c>
      <c r="F25" s="52">
        <v>4</v>
      </c>
      <c r="G25" s="40">
        <v>64</v>
      </c>
      <c r="H25" s="52">
        <v>38</v>
      </c>
      <c r="I25" s="52">
        <v>26</v>
      </c>
      <c r="J25" s="101"/>
      <c r="K25" s="103" t="s">
        <v>34</v>
      </c>
      <c r="L25" s="52"/>
      <c r="M25" s="103"/>
      <c r="N25" s="103"/>
      <c r="O25" s="103"/>
      <c r="P25" s="103" t="s">
        <v>24</v>
      </c>
      <c r="Q25" s="118"/>
      <c r="S25" s="122"/>
    </row>
    <row r="26" spans="1:19">
      <c r="A26" s="48"/>
      <c r="B26" s="53"/>
      <c r="C26" s="53"/>
      <c r="D26" s="52">
        <v>3</v>
      </c>
      <c r="E26" s="51" t="s">
        <v>63</v>
      </c>
      <c r="F26" s="52">
        <v>4</v>
      </c>
      <c r="G26" s="40">
        <v>64</v>
      </c>
      <c r="H26" s="52">
        <v>38</v>
      </c>
      <c r="I26" s="52">
        <v>26</v>
      </c>
      <c r="J26" s="52"/>
      <c r="K26" s="103" t="s">
        <v>34</v>
      </c>
      <c r="L26" s="103"/>
      <c r="M26" s="103"/>
      <c r="N26" s="103"/>
      <c r="O26" s="103"/>
      <c r="P26" s="103" t="s">
        <v>24</v>
      </c>
      <c r="Q26" s="118"/>
      <c r="S26" s="122"/>
    </row>
    <row r="27" spans="1:19">
      <c r="A27" s="48"/>
      <c r="B27" s="53"/>
      <c r="C27" s="53"/>
      <c r="D27" s="52">
        <v>4</v>
      </c>
      <c r="E27" s="54" t="s">
        <v>64</v>
      </c>
      <c r="F27" s="52">
        <v>4</v>
      </c>
      <c r="G27" s="40">
        <v>64</v>
      </c>
      <c r="H27" s="52">
        <v>38</v>
      </c>
      <c r="I27" s="52">
        <v>26</v>
      </c>
      <c r="J27" s="52"/>
      <c r="K27" s="103" t="s">
        <v>34</v>
      </c>
      <c r="L27" s="52"/>
      <c r="M27" s="103"/>
      <c r="N27" s="103"/>
      <c r="O27" s="103"/>
      <c r="P27" s="103" t="s">
        <v>24</v>
      </c>
      <c r="Q27" s="118"/>
      <c r="S27" s="122"/>
    </row>
    <row r="28" spans="1:31">
      <c r="A28" s="48"/>
      <c r="B28" s="53"/>
      <c r="C28" s="53"/>
      <c r="D28" s="52">
        <v>5</v>
      </c>
      <c r="E28" s="55" t="s">
        <v>65</v>
      </c>
      <c r="F28" s="56">
        <v>3.5</v>
      </c>
      <c r="G28" s="40">
        <v>60</v>
      </c>
      <c r="H28" s="56">
        <v>20</v>
      </c>
      <c r="I28" s="56">
        <v>40</v>
      </c>
      <c r="J28" s="104" t="s">
        <v>66</v>
      </c>
      <c r="K28" s="105"/>
      <c r="L28" s="105"/>
      <c r="M28" s="106"/>
      <c r="N28" s="106"/>
      <c r="O28" s="106"/>
      <c r="P28" s="103" t="s">
        <v>24</v>
      </c>
      <c r="Q28" s="105"/>
      <c r="Y28" s="124"/>
      <c r="Z28" s="124"/>
      <c r="AA28" s="124"/>
      <c r="AB28" s="124"/>
      <c r="AC28" s="124"/>
      <c r="AD28" s="141" t="s">
        <v>24</v>
      </c>
      <c r="AE28" s="140"/>
    </row>
    <row r="29" spans="1:30">
      <c r="A29" s="48"/>
      <c r="B29" s="53"/>
      <c r="C29" s="53"/>
      <c r="D29" s="52"/>
      <c r="E29" s="57"/>
      <c r="F29" s="57"/>
      <c r="G29" s="57"/>
      <c r="H29" s="56"/>
      <c r="I29" s="56"/>
      <c r="J29" s="56"/>
      <c r="K29" s="56"/>
      <c r="L29" s="104"/>
      <c r="M29" s="106"/>
      <c r="N29" s="106"/>
      <c r="O29" s="106"/>
      <c r="P29" s="105"/>
      <c r="Q29" s="118"/>
      <c r="S29" s="123"/>
      <c r="T29" s="123"/>
      <c r="U29" s="123"/>
      <c r="V29" s="124"/>
      <c r="W29" s="124"/>
      <c r="X29" s="124"/>
      <c r="Y29" s="124"/>
      <c r="Z29" s="142"/>
      <c r="AA29" s="142"/>
      <c r="AB29" s="141"/>
      <c r="AC29" s="141"/>
      <c r="AD29" s="123" t="s">
        <v>30</v>
      </c>
    </row>
    <row r="30" spans="1:19">
      <c r="A30" s="48"/>
      <c r="B30" s="53"/>
      <c r="C30" s="53"/>
      <c r="D30" s="58" t="s">
        <v>50</v>
      </c>
      <c r="E30" s="59"/>
      <c r="F30" s="45">
        <f>SUM(F24:F29)</f>
        <v>21.5</v>
      </c>
      <c r="G30" s="45">
        <f>SUM(G24:G29)</f>
        <v>348</v>
      </c>
      <c r="H30" s="45">
        <f>SUM(H24:H29)</f>
        <v>164</v>
      </c>
      <c r="I30" s="45">
        <f>SUM(I24:I29)</f>
        <v>184</v>
      </c>
      <c r="J30" s="45" t="s">
        <v>51</v>
      </c>
      <c r="K30" s="45"/>
      <c r="L30" s="45"/>
      <c r="M30" s="45"/>
      <c r="N30" s="45"/>
      <c r="O30" s="45"/>
      <c r="P30" s="45"/>
      <c r="Q30" s="45"/>
      <c r="S30" s="34"/>
    </row>
    <row r="31" ht="13.5" customHeight="1" spans="1:19">
      <c r="A31" s="48"/>
      <c r="B31" s="53"/>
      <c r="C31" s="53" t="s">
        <v>67</v>
      </c>
      <c r="D31" s="52">
        <v>6</v>
      </c>
      <c r="E31" s="54" t="s">
        <v>68</v>
      </c>
      <c r="F31" s="52">
        <v>4</v>
      </c>
      <c r="G31" s="40">
        <v>64</v>
      </c>
      <c r="H31" s="52">
        <v>38</v>
      </c>
      <c r="I31" s="52">
        <v>26</v>
      </c>
      <c r="J31" s="52"/>
      <c r="K31" s="103"/>
      <c r="L31" s="103" t="s">
        <v>34</v>
      </c>
      <c r="M31" s="103"/>
      <c r="N31" s="103"/>
      <c r="O31" s="103"/>
      <c r="P31" s="103" t="s">
        <v>24</v>
      </c>
      <c r="Q31" s="118"/>
      <c r="S31" s="34"/>
    </row>
    <row r="32" ht="13.5" customHeight="1" spans="1:19">
      <c r="A32" s="48"/>
      <c r="B32" s="53"/>
      <c r="C32" s="53"/>
      <c r="D32" s="52">
        <v>7</v>
      </c>
      <c r="E32" s="54" t="s">
        <v>69</v>
      </c>
      <c r="F32" s="52">
        <v>4</v>
      </c>
      <c r="G32" s="40">
        <v>64</v>
      </c>
      <c r="H32" s="52">
        <v>38</v>
      </c>
      <c r="I32" s="52">
        <v>26</v>
      </c>
      <c r="J32" s="52"/>
      <c r="K32" s="52"/>
      <c r="L32" s="103" t="s">
        <v>34</v>
      </c>
      <c r="M32" s="45"/>
      <c r="N32" s="52"/>
      <c r="O32" s="52"/>
      <c r="P32" s="103" t="s">
        <v>24</v>
      </c>
      <c r="Q32" s="118"/>
      <c r="S32" s="34"/>
    </row>
    <row r="33" ht="13.5" customHeight="1" spans="1:19">
      <c r="A33" s="48"/>
      <c r="B33" s="53"/>
      <c r="C33" s="53"/>
      <c r="D33" s="52">
        <v>8</v>
      </c>
      <c r="E33" s="54" t="s">
        <v>70</v>
      </c>
      <c r="F33" s="52">
        <v>4</v>
      </c>
      <c r="G33" s="40">
        <v>64</v>
      </c>
      <c r="H33" s="52">
        <v>38</v>
      </c>
      <c r="I33" s="52">
        <v>26</v>
      </c>
      <c r="J33" s="52"/>
      <c r="K33" s="52"/>
      <c r="L33" s="52" t="s">
        <v>34</v>
      </c>
      <c r="M33" s="45"/>
      <c r="N33" s="103"/>
      <c r="O33" s="103"/>
      <c r="P33" s="103" t="s">
        <v>24</v>
      </c>
      <c r="Q33" s="118"/>
      <c r="S33" s="34"/>
    </row>
    <row r="34" ht="13.5" customHeight="1" spans="1:19">
      <c r="A34" s="48"/>
      <c r="B34" s="53"/>
      <c r="C34" s="53"/>
      <c r="D34" s="52">
        <v>9</v>
      </c>
      <c r="E34" s="54" t="s">
        <v>71</v>
      </c>
      <c r="F34" s="60">
        <v>3</v>
      </c>
      <c r="G34" s="60">
        <v>48</v>
      </c>
      <c r="H34" s="52">
        <v>24</v>
      </c>
      <c r="I34" s="52">
        <v>24</v>
      </c>
      <c r="J34" s="52"/>
      <c r="K34" s="103" t="s">
        <v>23</v>
      </c>
      <c r="L34" s="107"/>
      <c r="M34" s="45"/>
      <c r="N34" s="52"/>
      <c r="O34" s="52"/>
      <c r="P34" s="103" t="s">
        <v>24</v>
      </c>
      <c r="Q34" s="118"/>
      <c r="S34" s="34"/>
    </row>
    <row r="35" ht="13.5" customHeight="1" spans="1:31">
      <c r="A35" s="48"/>
      <c r="B35" s="53"/>
      <c r="C35" s="53"/>
      <c r="D35" s="52">
        <v>10</v>
      </c>
      <c r="E35" s="61" t="s">
        <v>72</v>
      </c>
      <c r="F35" s="52">
        <v>6</v>
      </c>
      <c r="G35" s="40">
        <v>96</v>
      </c>
      <c r="H35" s="52">
        <v>48</v>
      </c>
      <c r="I35" s="52">
        <v>48</v>
      </c>
      <c r="J35" s="52"/>
      <c r="K35" s="103"/>
      <c r="L35" s="103"/>
      <c r="M35" s="103" t="s">
        <v>73</v>
      </c>
      <c r="N35" s="106"/>
      <c r="O35" s="106"/>
      <c r="P35" s="103" t="s">
        <v>24</v>
      </c>
      <c r="Q35" s="118"/>
      <c r="S35" s="125"/>
      <c r="T35" s="126"/>
      <c r="U35" s="127"/>
      <c r="V35" s="126"/>
      <c r="W35" s="126"/>
      <c r="X35" s="126"/>
      <c r="Y35" s="126"/>
      <c r="Z35" s="143"/>
      <c r="AA35" s="143"/>
      <c r="AB35" s="143"/>
      <c r="AC35" s="143"/>
      <c r="AD35" s="143" t="s">
        <v>24</v>
      </c>
      <c r="AE35" s="140" t="s">
        <v>74</v>
      </c>
    </row>
    <row r="36" ht="13.5" customHeight="1" spans="1:31">
      <c r="A36" s="48"/>
      <c r="B36" s="53"/>
      <c r="C36" s="53"/>
      <c r="D36" s="52">
        <v>11</v>
      </c>
      <c r="E36" s="61" t="s">
        <v>75</v>
      </c>
      <c r="F36" s="52">
        <v>6</v>
      </c>
      <c r="G36" s="40">
        <v>96</v>
      </c>
      <c r="H36" s="52">
        <v>48</v>
      </c>
      <c r="I36" s="52">
        <v>48</v>
      </c>
      <c r="J36" s="52"/>
      <c r="K36" s="103"/>
      <c r="L36" s="103"/>
      <c r="M36" s="103" t="s">
        <v>73</v>
      </c>
      <c r="N36" s="106"/>
      <c r="O36" s="106"/>
      <c r="P36" s="103" t="s">
        <v>24</v>
      </c>
      <c r="Q36" s="118"/>
      <c r="S36" s="125"/>
      <c r="T36" s="126"/>
      <c r="U36" s="127"/>
      <c r="V36" s="126"/>
      <c r="W36" s="126"/>
      <c r="X36" s="126"/>
      <c r="Y36" s="143"/>
      <c r="Z36" s="143"/>
      <c r="AA36" s="143"/>
      <c r="AB36" s="143"/>
      <c r="AC36" s="143"/>
      <c r="AD36" s="143" t="s">
        <v>24</v>
      </c>
      <c r="AE36" s="140" t="s">
        <v>74</v>
      </c>
    </row>
    <row r="37" ht="13.5" customHeight="1" spans="1:31">
      <c r="A37" s="48"/>
      <c r="B37" s="53"/>
      <c r="C37" s="53"/>
      <c r="D37" s="52">
        <v>12</v>
      </c>
      <c r="E37" s="54" t="s">
        <v>76</v>
      </c>
      <c r="F37" s="52">
        <v>4</v>
      </c>
      <c r="G37" s="40">
        <v>64</v>
      </c>
      <c r="H37" s="52">
        <v>32</v>
      </c>
      <c r="I37" s="52">
        <v>32</v>
      </c>
      <c r="J37" s="52"/>
      <c r="K37" s="52"/>
      <c r="L37" s="103"/>
      <c r="M37" s="103" t="s">
        <v>77</v>
      </c>
      <c r="N37" s="103"/>
      <c r="O37" s="103"/>
      <c r="P37" s="103" t="s">
        <v>24</v>
      </c>
      <c r="Q37" s="118"/>
      <c r="S37" s="128"/>
      <c r="T37" s="129"/>
      <c r="U37" s="130"/>
      <c r="V37" s="129"/>
      <c r="W37" s="129"/>
      <c r="X37" s="129"/>
      <c r="Y37" s="144"/>
      <c r="Z37" s="144"/>
      <c r="AA37" s="144"/>
      <c r="AB37" s="144"/>
      <c r="AC37" s="144"/>
      <c r="AD37" s="144"/>
      <c r="AE37" s="145"/>
    </row>
    <row r="38" ht="13.5" customHeight="1" spans="1:31">
      <c r="A38" s="48"/>
      <c r="B38" s="53"/>
      <c r="C38" s="53"/>
      <c r="D38" s="52">
        <v>13</v>
      </c>
      <c r="E38" s="57" t="s">
        <v>78</v>
      </c>
      <c r="F38" s="45">
        <v>8</v>
      </c>
      <c r="G38" s="45">
        <v>128</v>
      </c>
      <c r="H38" s="52">
        <v>64</v>
      </c>
      <c r="I38" s="52">
        <v>64</v>
      </c>
      <c r="J38" s="101"/>
      <c r="K38" s="101"/>
      <c r="L38" s="101"/>
      <c r="M38" s="45" t="s">
        <v>79</v>
      </c>
      <c r="N38" s="103"/>
      <c r="O38" s="103"/>
      <c r="P38" s="103" t="s">
        <v>24</v>
      </c>
      <c r="Q38" s="118"/>
      <c r="S38" s="128"/>
      <c r="T38" s="129"/>
      <c r="U38" s="130"/>
      <c r="V38" s="129"/>
      <c r="W38" s="129"/>
      <c r="X38" s="129"/>
      <c r="Y38" s="144"/>
      <c r="Z38" s="144"/>
      <c r="AA38" s="144"/>
      <c r="AB38" s="144"/>
      <c r="AC38" s="144"/>
      <c r="AD38" s="144"/>
      <c r="AE38" s="145"/>
    </row>
    <row r="39" ht="13.5" customHeight="1" spans="1:31">
      <c r="A39" s="48"/>
      <c r="B39" s="53"/>
      <c r="C39" s="53"/>
      <c r="D39" s="52">
        <v>14</v>
      </c>
      <c r="E39" s="61" t="s">
        <v>80</v>
      </c>
      <c r="F39" s="52">
        <v>8</v>
      </c>
      <c r="G39" s="40">
        <v>128</v>
      </c>
      <c r="H39" s="52">
        <v>48</v>
      </c>
      <c r="I39" s="52">
        <v>80</v>
      </c>
      <c r="J39" s="52"/>
      <c r="K39" s="103"/>
      <c r="L39" s="103"/>
      <c r="M39" s="103" t="s">
        <v>79</v>
      </c>
      <c r="N39" s="106"/>
      <c r="O39" s="106"/>
      <c r="P39" s="103" t="s">
        <v>24</v>
      </c>
      <c r="Q39" s="118"/>
      <c r="S39" s="128"/>
      <c r="T39" s="129"/>
      <c r="U39" s="130"/>
      <c r="V39" s="129"/>
      <c r="W39" s="129"/>
      <c r="X39" s="129"/>
      <c r="Y39" s="144"/>
      <c r="Z39" s="144"/>
      <c r="AA39" s="144"/>
      <c r="AB39" s="144"/>
      <c r="AC39" s="144"/>
      <c r="AD39" s="144"/>
      <c r="AE39" s="145"/>
    </row>
    <row r="40" ht="33" customHeight="1" spans="1:17">
      <c r="A40" s="48"/>
      <c r="B40" s="53"/>
      <c r="C40" s="53"/>
      <c r="D40" s="52">
        <v>15</v>
      </c>
      <c r="E40" s="62" t="s">
        <v>81</v>
      </c>
      <c r="F40" s="63">
        <v>4</v>
      </c>
      <c r="G40" s="63">
        <v>64</v>
      </c>
      <c r="H40" s="63">
        <v>32</v>
      </c>
      <c r="I40" s="63">
        <v>32</v>
      </c>
      <c r="J40" s="63"/>
      <c r="K40" s="63"/>
      <c r="L40" s="63"/>
      <c r="M40" s="63" t="s">
        <v>77</v>
      </c>
      <c r="N40" s="63"/>
      <c r="O40" s="63"/>
      <c r="P40" s="103" t="s">
        <v>24</v>
      </c>
      <c r="Q40" s="52"/>
    </row>
    <row r="41" spans="1:17">
      <c r="A41" s="48"/>
      <c r="B41" s="53"/>
      <c r="C41" s="53"/>
      <c r="D41" s="58" t="s">
        <v>50</v>
      </c>
      <c r="E41" s="59"/>
      <c r="F41" s="45">
        <f>SUM(F31:F40)</f>
        <v>51</v>
      </c>
      <c r="G41" s="45">
        <f>SUM(G31:G40)</f>
        <v>816</v>
      </c>
      <c r="H41" s="45">
        <f>SUM(H31:H40)</f>
        <v>410</v>
      </c>
      <c r="I41" s="45">
        <f>SUM(I31:I40)</f>
        <v>406</v>
      </c>
      <c r="J41" s="45" t="s">
        <v>51</v>
      </c>
      <c r="K41" s="45"/>
      <c r="L41" s="45"/>
      <c r="M41" s="45"/>
      <c r="N41" s="45"/>
      <c r="O41" s="45"/>
      <c r="P41" s="45"/>
      <c r="Q41" s="45"/>
    </row>
    <row r="42" spans="1:17">
      <c r="A42" s="48"/>
      <c r="B42" s="53"/>
      <c r="C42" s="64"/>
      <c r="D42" s="65">
        <v>14</v>
      </c>
      <c r="E42" s="66" t="s">
        <v>82</v>
      </c>
      <c r="F42" s="52">
        <v>3</v>
      </c>
      <c r="G42" s="40">
        <v>48</v>
      </c>
      <c r="H42" s="52">
        <v>24</v>
      </c>
      <c r="I42" s="52">
        <v>24</v>
      </c>
      <c r="J42" s="52"/>
      <c r="K42" s="108"/>
      <c r="L42" s="103" t="s">
        <v>23</v>
      </c>
      <c r="M42" s="109"/>
      <c r="N42" s="45"/>
      <c r="O42" s="52"/>
      <c r="P42" s="103" t="s">
        <v>30</v>
      </c>
      <c r="Q42" s="131" t="s">
        <v>83</v>
      </c>
    </row>
    <row r="43" spans="1:17">
      <c r="A43" s="48"/>
      <c r="B43" s="53"/>
      <c r="C43" s="64"/>
      <c r="D43" s="65">
        <v>15</v>
      </c>
      <c r="E43" s="57" t="s">
        <v>84</v>
      </c>
      <c r="F43" s="57">
        <v>3</v>
      </c>
      <c r="G43" s="57">
        <v>48</v>
      </c>
      <c r="H43" s="56">
        <v>24</v>
      </c>
      <c r="I43" s="56">
        <v>24</v>
      </c>
      <c r="J43" s="56"/>
      <c r="K43" s="108"/>
      <c r="L43" s="104" t="s">
        <v>23</v>
      </c>
      <c r="M43" s="104"/>
      <c r="N43" s="45"/>
      <c r="O43" s="52"/>
      <c r="P43" s="103" t="s">
        <v>30</v>
      </c>
      <c r="Q43" s="132"/>
    </row>
    <row r="44" spans="1:17">
      <c r="A44" s="48"/>
      <c r="B44" s="53"/>
      <c r="C44" s="64"/>
      <c r="D44" s="65">
        <v>16</v>
      </c>
      <c r="E44" s="57" t="s">
        <v>85</v>
      </c>
      <c r="F44" s="57">
        <v>4</v>
      </c>
      <c r="G44" s="57">
        <v>64</v>
      </c>
      <c r="H44" s="57">
        <v>30</v>
      </c>
      <c r="I44" s="57">
        <v>34</v>
      </c>
      <c r="J44" s="52"/>
      <c r="K44" s="52"/>
      <c r="L44" s="45" t="s">
        <v>34</v>
      </c>
      <c r="M44" s="63"/>
      <c r="N44" s="45"/>
      <c r="O44" s="52"/>
      <c r="P44" s="103" t="s">
        <v>30</v>
      </c>
      <c r="Q44" s="131" t="s">
        <v>83</v>
      </c>
    </row>
    <row r="45" ht="20" customHeight="1" spans="1:17">
      <c r="A45" s="48"/>
      <c r="B45" s="53"/>
      <c r="C45" s="64"/>
      <c r="D45" s="65">
        <v>17</v>
      </c>
      <c r="E45" s="67" t="s">
        <v>86</v>
      </c>
      <c r="F45" s="52">
        <v>4</v>
      </c>
      <c r="G45" s="40">
        <v>64</v>
      </c>
      <c r="H45" s="52">
        <v>30</v>
      </c>
      <c r="I45" s="52">
        <v>34</v>
      </c>
      <c r="J45" s="52"/>
      <c r="K45" s="103"/>
      <c r="L45" s="103" t="s">
        <v>34</v>
      </c>
      <c r="M45" s="63"/>
      <c r="N45" s="52"/>
      <c r="O45" s="52"/>
      <c r="P45" s="103" t="s">
        <v>30</v>
      </c>
      <c r="Q45" s="132"/>
    </row>
    <row r="46" spans="1:17">
      <c r="A46" s="48"/>
      <c r="B46" s="53"/>
      <c r="C46" s="64"/>
      <c r="D46" s="65">
        <v>18</v>
      </c>
      <c r="E46" s="59" t="s">
        <v>87</v>
      </c>
      <c r="F46" s="68">
        <v>1</v>
      </c>
      <c r="G46" s="68">
        <v>16</v>
      </c>
      <c r="H46" s="69">
        <v>16</v>
      </c>
      <c r="I46" s="69">
        <v>0</v>
      </c>
      <c r="J46" s="56"/>
      <c r="K46" s="56"/>
      <c r="L46" s="104"/>
      <c r="M46" s="104" t="s">
        <v>32</v>
      </c>
      <c r="N46" s="110"/>
      <c r="O46" s="110"/>
      <c r="P46" s="57" t="s">
        <v>30</v>
      </c>
      <c r="Q46" s="133" t="s">
        <v>83</v>
      </c>
    </row>
    <row r="47" spans="1:17">
      <c r="A47" s="48"/>
      <c r="B47" s="53"/>
      <c r="C47" s="64"/>
      <c r="D47" s="65">
        <v>19</v>
      </c>
      <c r="E47" s="59" t="s">
        <v>88</v>
      </c>
      <c r="F47" s="68">
        <v>1</v>
      </c>
      <c r="G47" s="68">
        <v>16</v>
      </c>
      <c r="H47" s="69">
        <v>16</v>
      </c>
      <c r="I47" s="69">
        <v>0</v>
      </c>
      <c r="J47" s="56"/>
      <c r="K47" s="56"/>
      <c r="L47" s="107"/>
      <c r="M47" s="104" t="s">
        <v>32</v>
      </c>
      <c r="N47" s="109"/>
      <c r="O47" s="110"/>
      <c r="P47" s="57" t="s">
        <v>30</v>
      </c>
      <c r="Q47" s="134"/>
    </row>
    <row r="48" ht="17.25" customHeight="1" spans="1:17">
      <c r="A48" s="48"/>
      <c r="B48" s="53"/>
      <c r="C48" s="70"/>
      <c r="D48" s="71" t="s">
        <v>50</v>
      </c>
      <c r="E48" s="72"/>
      <c r="F48" s="73">
        <v>8</v>
      </c>
      <c r="G48" s="73">
        <f>G42+G44+G46</f>
        <v>128</v>
      </c>
      <c r="H48" s="73">
        <f>H42+H44+H46</f>
        <v>70</v>
      </c>
      <c r="I48" s="73">
        <f>I42+I44+I46</f>
        <v>58</v>
      </c>
      <c r="J48" s="45" t="s">
        <v>51</v>
      </c>
      <c r="K48" s="45"/>
      <c r="L48" s="45"/>
      <c r="M48" s="45"/>
      <c r="N48" s="45"/>
      <c r="O48" s="45"/>
      <c r="P48" s="45"/>
      <c r="Q48" s="45"/>
    </row>
    <row r="49" spans="1:17">
      <c r="A49" s="43" t="s">
        <v>89</v>
      </c>
      <c r="B49" s="43"/>
      <c r="C49" s="74"/>
      <c r="D49" s="74"/>
      <c r="E49" s="75"/>
      <c r="F49" s="76">
        <f t="shared" ref="F49:I49" si="3">F19+F23+F30+F41+F48</f>
        <v>133.5</v>
      </c>
      <c r="G49" s="76">
        <f t="shared" si="3"/>
        <v>2128</v>
      </c>
      <c r="H49" s="76">
        <f t="shared" si="3"/>
        <v>1232</v>
      </c>
      <c r="I49" s="76">
        <f t="shared" si="3"/>
        <v>896</v>
      </c>
      <c r="J49" s="56"/>
      <c r="K49" s="56"/>
      <c r="L49" s="56"/>
      <c r="M49" s="56"/>
      <c r="N49" s="56"/>
      <c r="O49" s="56"/>
      <c r="P49" s="46" t="s">
        <v>51</v>
      </c>
      <c r="Q49" s="135"/>
    </row>
    <row r="50" ht="23" customHeight="1" spans="1:17">
      <c r="A50" s="77"/>
      <c r="B50" s="78"/>
      <c r="C50" s="79"/>
      <c r="D50" s="56">
        <v>20</v>
      </c>
      <c r="E50" s="80" t="s">
        <v>90</v>
      </c>
      <c r="F50" s="56">
        <v>1</v>
      </c>
      <c r="G50" s="40">
        <f>H50+I50</f>
        <v>0</v>
      </c>
      <c r="H50" s="56">
        <v>0</v>
      </c>
      <c r="I50" s="56">
        <v>0</v>
      </c>
      <c r="J50" s="56"/>
      <c r="K50" s="56"/>
      <c r="L50" s="56"/>
      <c r="M50" s="56"/>
      <c r="N50" s="56"/>
      <c r="O50" s="56"/>
      <c r="P50" s="56"/>
      <c r="Q50" s="136" t="s">
        <v>91</v>
      </c>
    </row>
    <row r="51" spans="1:17">
      <c r="A51" s="77"/>
      <c r="B51" s="78"/>
      <c r="C51" s="79"/>
      <c r="D51" s="56">
        <v>21</v>
      </c>
      <c r="E51" s="80" t="s">
        <v>92</v>
      </c>
      <c r="F51" s="56">
        <v>1</v>
      </c>
      <c r="G51" s="40">
        <f>H51+I51</f>
        <v>0</v>
      </c>
      <c r="H51" s="56">
        <v>0</v>
      </c>
      <c r="I51" s="56">
        <v>0</v>
      </c>
      <c r="J51" s="56"/>
      <c r="K51" s="56"/>
      <c r="L51" s="56"/>
      <c r="M51" s="56"/>
      <c r="N51" s="56"/>
      <c r="O51" s="56"/>
      <c r="P51" s="56"/>
      <c r="Q51" s="136"/>
    </row>
    <row r="52" ht="15" customHeight="1" spans="1:17">
      <c r="A52" s="77"/>
      <c r="B52" s="78"/>
      <c r="C52" s="79"/>
      <c r="D52" s="56">
        <v>22</v>
      </c>
      <c r="E52" s="81" t="s">
        <v>93</v>
      </c>
      <c r="F52" s="56">
        <v>1</v>
      </c>
      <c r="G52" s="40">
        <f>H52+I52</f>
        <v>0</v>
      </c>
      <c r="H52" s="56">
        <v>0</v>
      </c>
      <c r="I52" s="56">
        <v>0</v>
      </c>
      <c r="J52" s="56"/>
      <c r="K52" s="56"/>
      <c r="L52" s="56"/>
      <c r="M52" s="56"/>
      <c r="N52" s="56"/>
      <c r="O52" s="56"/>
      <c r="P52" s="56"/>
      <c r="Q52" s="137" t="s">
        <v>94</v>
      </c>
    </row>
    <row r="53" spans="1:17">
      <c r="A53" s="82"/>
      <c r="B53" s="83"/>
      <c r="C53" s="84"/>
      <c r="D53" s="43" t="s">
        <v>50</v>
      </c>
      <c r="E53" s="44"/>
      <c r="F53" s="85">
        <f>SUM(F50:F52)</f>
        <v>3</v>
      </c>
      <c r="G53" s="85">
        <f>SUM(G50:G52)</f>
        <v>0</v>
      </c>
      <c r="H53" s="85">
        <f>SUM(H50:H52)</f>
        <v>0</v>
      </c>
      <c r="I53" s="85">
        <f>SUM(I50:I52)</f>
        <v>0</v>
      </c>
      <c r="J53" s="58" t="s">
        <v>51</v>
      </c>
      <c r="K53" s="111"/>
      <c r="L53" s="111"/>
      <c r="M53" s="111"/>
      <c r="N53" s="111"/>
      <c r="O53" s="111"/>
      <c r="P53" s="111"/>
      <c r="Q53" s="112"/>
    </row>
    <row r="54" spans="1:17">
      <c r="A54" s="86" t="s">
        <v>95</v>
      </c>
      <c r="B54" s="87"/>
      <c r="C54" s="88"/>
      <c r="D54" s="89" t="s">
        <v>96</v>
      </c>
      <c r="E54" s="41" t="s">
        <v>97</v>
      </c>
      <c r="F54" s="85">
        <v>1</v>
      </c>
      <c r="G54" s="40"/>
      <c r="H54" s="85"/>
      <c r="I54" s="85"/>
      <c r="J54" s="58" t="s">
        <v>51</v>
      </c>
      <c r="K54" s="111"/>
      <c r="L54" s="111"/>
      <c r="M54" s="111"/>
      <c r="N54" s="111"/>
      <c r="O54" s="112"/>
      <c r="P54" s="101" t="s">
        <v>30</v>
      </c>
      <c r="Q54" s="118"/>
    </row>
    <row r="55" ht="14.75" spans="1:17">
      <c r="A55" s="90"/>
      <c r="B55" s="91"/>
      <c r="C55" s="92"/>
      <c r="D55" s="89" t="s">
        <v>98</v>
      </c>
      <c r="E55" s="41" t="s">
        <v>99</v>
      </c>
      <c r="F55" s="85">
        <v>2</v>
      </c>
      <c r="G55" s="40">
        <f>H55+I55</f>
        <v>112</v>
      </c>
      <c r="H55" s="85">
        <v>0</v>
      </c>
      <c r="I55" s="85">
        <v>112</v>
      </c>
      <c r="J55" s="58" t="s">
        <v>51</v>
      </c>
      <c r="K55" s="111"/>
      <c r="L55" s="111"/>
      <c r="M55" s="111"/>
      <c r="N55" s="111"/>
      <c r="O55" s="112"/>
      <c r="P55" s="101" t="s">
        <v>30</v>
      </c>
      <c r="Q55" s="118"/>
    </row>
    <row r="56" ht="24" customHeight="1" spans="1:22">
      <c r="A56" s="90"/>
      <c r="B56" s="91"/>
      <c r="C56" s="92"/>
      <c r="D56" s="89" t="s">
        <v>100</v>
      </c>
      <c r="E56" s="41" t="s">
        <v>101</v>
      </c>
      <c r="F56" s="85">
        <v>6</v>
      </c>
      <c r="G56" s="40"/>
      <c r="H56" s="85"/>
      <c r="I56" s="85"/>
      <c r="J56" s="58" t="s">
        <v>51</v>
      </c>
      <c r="K56" s="111"/>
      <c r="L56" s="111"/>
      <c r="M56" s="111"/>
      <c r="N56" s="111"/>
      <c r="O56" s="112"/>
      <c r="P56" s="101" t="s">
        <v>30</v>
      </c>
      <c r="Q56" s="118"/>
      <c r="V56" s="138"/>
    </row>
    <row r="57" ht="24" customHeight="1" spans="1:22">
      <c r="A57" s="90"/>
      <c r="B57" s="91"/>
      <c r="C57" s="92"/>
      <c r="D57" s="89"/>
      <c r="E57" s="93" t="s">
        <v>102</v>
      </c>
      <c r="F57" s="85">
        <v>1</v>
      </c>
      <c r="G57" s="85">
        <v>20</v>
      </c>
      <c r="H57" s="56">
        <v>0</v>
      </c>
      <c r="I57" s="85">
        <v>20</v>
      </c>
      <c r="J57" s="113" t="s">
        <v>103</v>
      </c>
      <c r="K57" s="113"/>
      <c r="L57" s="113"/>
      <c r="M57" s="113"/>
      <c r="N57" s="45"/>
      <c r="O57" s="45"/>
      <c r="P57" s="101"/>
      <c r="Q57" s="118"/>
      <c r="V57" s="139"/>
    </row>
    <row r="58" ht="24" customHeight="1" spans="1:22">
      <c r="A58" s="90"/>
      <c r="B58" s="91"/>
      <c r="C58" s="92"/>
      <c r="D58" s="89"/>
      <c r="E58" s="81" t="s">
        <v>104</v>
      </c>
      <c r="F58" s="85">
        <v>1</v>
      </c>
      <c r="G58" s="85">
        <v>40</v>
      </c>
      <c r="H58" s="56">
        <v>0</v>
      </c>
      <c r="I58" s="85">
        <v>40</v>
      </c>
      <c r="J58" s="113"/>
      <c r="K58" s="114" t="s">
        <v>103</v>
      </c>
      <c r="L58" s="105"/>
      <c r="M58" s="113"/>
      <c r="N58" s="45"/>
      <c r="O58" s="45"/>
      <c r="P58" s="101"/>
      <c r="Q58" s="118"/>
      <c r="V58" s="139"/>
    </row>
    <row r="59" ht="32" customHeight="1" spans="1:22">
      <c r="A59" s="90"/>
      <c r="B59" s="91"/>
      <c r="C59" s="92"/>
      <c r="D59" s="89"/>
      <c r="E59" s="61" t="s">
        <v>105</v>
      </c>
      <c r="F59" s="85">
        <v>3</v>
      </c>
      <c r="G59" s="85">
        <v>120</v>
      </c>
      <c r="H59" s="56">
        <v>0</v>
      </c>
      <c r="I59" s="85">
        <v>120</v>
      </c>
      <c r="J59" s="113"/>
      <c r="K59" s="113"/>
      <c r="L59" s="113" t="s">
        <v>106</v>
      </c>
      <c r="M59" s="113"/>
      <c r="N59" s="45"/>
      <c r="O59" s="45"/>
      <c r="P59" s="101"/>
      <c r="Q59" s="140" t="s">
        <v>107</v>
      </c>
      <c r="V59" s="139"/>
    </row>
    <row r="60" ht="24" customHeight="1" spans="1:22">
      <c r="A60" s="90"/>
      <c r="B60" s="91"/>
      <c r="C60" s="92"/>
      <c r="D60" s="89"/>
      <c r="E60" s="57" t="s">
        <v>108</v>
      </c>
      <c r="F60" s="85">
        <v>3</v>
      </c>
      <c r="G60" s="85">
        <v>120</v>
      </c>
      <c r="H60" s="56">
        <v>0</v>
      </c>
      <c r="I60" s="85">
        <v>120</v>
      </c>
      <c r="J60" s="113"/>
      <c r="K60" s="113"/>
      <c r="L60" s="113"/>
      <c r="M60" s="113" t="s">
        <v>106</v>
      </c>
      <c r="N60" s="45"/>
      <c r="O60" s="45"/>
      <c r="P60" s="101"/>
      <c r="Q60" s="118"/>
      <c r="V60" s="139"/>
    </row>
    <row r="61" spans="1:17">
      <c r="A61" s="90"/>
      <c r="B61" s="91"/>
      <c r="C61" s="92"/>
      <c r="D61" s="89"/>
      <c r="E61" s="81" t="s">
        <v>109</v>
      </c>
      <c r="F61" s="85">
        <v>17</v>
      </c>
      <c r="G61" s="85">
        <v>340</v>
      </c>
      <c r="H61" s="56">
        <v>0</v>
      </c>
      <c r="I61" s="85">
        <v>340</v>
      </c>
      <c r="J61" s="45"/>
      <c r="K61" s="45"/>
      <c r="L61" s="45"/>
      <c r="M61" s="45"/>
      <c r="N61" s="113" t="s">
        <v>110</v>
      </c>
      <c r="O61" s="45"/>
      <c r="P61" s="101"/>
      <c r="Q61" s="118"/>
    </row>
    <row r="62" spans="1:17">
      <c r="A62" s="90"/>
      <c r="B62" s="91"/>
      <c r="C62" s="92"/>
      <c r="D62" s="89"/>
      <c r="E62" s="81" t="s">
        <v>111</v>
      </c>
      <c r="F62" s="85">
        <v>14</v>
      </c>
      <c r="G62" s="85">
        <v>280</v>
      </c>
      <c r="H62" s="56">
        <v>0</v>
      </c>
      <c r="I62" s="85">
        <v>280</v>
      </c>
      <c r="J62" s="45"/>
      <c r="K62" s="45"/>
      <c r="L62" s="45"/>
      <c r="M62" s="45"/>
      <c r="N62" s="45"/>
      <c r="O62" s="45" t="s">
        <v>112</v>
      </c>
      <c r="P62" s="101"/>
      <c r="Q62" s="118"/>
    </row>
    <row r="63" spans="1:17">
      <c r="A63" s="90"/>
      <c r="B63" s="91"/>
      <c r="C63" s="92"/>
      <c r="D63" s="89" t="s">
        <v>113</v>
      </c>
      <c r="E63" s="81" t="s">
        <v>114</v>
      </c>
      <c r="F63" s="85">
        <v>1</v>
      </c>
      <c r="G63" s="40"/>
      <c r="H63" s="85"/>
      <c r="I63" s="85"/>
      <c r="J63" s="58" t="s">
        <v>51</v>
      </c>
      <c r="K63" s="111"/>
      <c r="L63" s="111"/>
      <c r="M63" s="111"/>
      <c r="N63" s="111"/>
      <c r="O63" s="112"/>
      <c r="P63" s="101" t="s">
        <v>30</v>
      </c>
      <c r="Q63" s="118"/>
    </row>
    <row r="64" spans="1:17">
      <c r="A64" s="94"/>
      <c r="B64" s="95"/>
      <c r="C64" s="96"/>
      <c r="D64" s="97" t="s">
        <v>50</v>
      </c>
      <c r="E64" s="98"/>
      <c r="F64" s="43">
        <f>SUM(F54:F63)</f>
        <v>49</v>
      </c>
      <c r="G64" s="43">
        <f>SUM(G54:G63)</f>
        <v>1032</v>
      </c>
      <c r="H64" s="43">
        <f>SUM(H54:H63)</f>
        <v>0</v>
      </c>
      <c r="I64" s="43">
        <f>SUM(I54:I63)</f>
        <v>1032</v>
      </c>
      <c r="J64" s="115" t="s">
        <v>51</v>
      </c>
      <c r="K64" s="115"/>
      <c r="L64" s="115"/>
      <c r="M64" s="115"/>
      <c r="N64" s="115"/>
      <c r="O64" s="115"/>
      <c r="P64" s="45"/>
      <c r="Q64" s="45"/>
    </row>
    <row r="65" s="31" customFormat="1" spans="1:18">
      <c r="A65" s="43" t="s">
        <v>115</v>
      </c>
      <c r="B65" s="43"/>
      <c r="C65" s="43"/>
      <c r="D65" s="43"/>
      <c r="E65" s="44"/>
      <c r="F65" s="146">
        <f t="shared" ref="F65:I65" si="4">F49+F53+F64</f>
        <v>185.5</v>
      </c>
      <c r="G65" s="146">
        <f t="shared" si="4"/>
        <v>3160</v>
      </c>
      <c r="H65" s="146">
        <f t="shared" si="4"/>
        <v>1232</v>
      </c>
      <c r="I65" s="146">
        <f t="shared" si="4"/>
        <v>1928</v>
      </c>
      <c r="J65" s="45" t="s">
        <v>51</v>
      </c>
      <c r="K65" s="45"/>
      <c r="L65" s="45"/>
      <c r="M65" s="45"/>
      <c r="N65" s="45"/>
      <c r="O65" s="45"/>
      <c r="P65" s="43" t="s">
        <v>51</v>
      </c>
      <c r="Q65" s="154"/>
      <c r="R65" s="155"/>
    </row>
    <row r="66" s="31" customFormat="1" spans="1:18">
      <c r="A66" s="43" t="s">
        <v>116</v>
      </c>
      <c r="B66" s="43"/>
      <c r="C66" s="43"/>
      <c r="D66" s="43"/>
      <c r="E66" s="44"/>
      <c r="F66" s="147">
        <f>F65/F65</f>
        <v>1</v>
      </c>
      <c r="G66" s="147">
        <f>G65/G65</f>
        <v>1</v>
      </c>
      <c r="H66" s="147">
        <f>H65/G65</f>
        <v>0.389873417721519</v>
      </c>
      <c r="I66" s="147">
        <f>I65/G65</f>
        <v>0.610126582278481</v>
      </c>
      <c r="J66" s="45" t="s">
        <v>51</v>
      </c>
      <c r="K66" s="45"/>
      <c r="L66" s="45"/>
      <c r="M66" s="45"/>
      <c r="N66" s="45"/>
      <c r="O66" s="45"/>
      <c r="P66" s="43" t="s">
        <v>51</v>
      </c>
      <c r="Q66" s="154"/>
      <c r="R66" s="155"/>
    </row>
    <row r="68" s="23" customFormat="1" spans="1:24">
      <c r="A68" s="148" t="s">
        <v>117</v>
      </c>
      <c r="B68" s="148"/>
      <c r="C68" s="149"/>
      <c r="D68" s="149"/>
      <c r="E68" s="150" t="s">
        <v>118</v>
      </c>
      <c r="F68" s="149"/>
      <c r="G68" s="149"/>
      <c r="H68" s="149"/>
      <c r="I68" s="149"/>
      <c r="J68" s="149" t="s">
        <v>119</v>
      </c>
      <c r="K68" s="149"/>
      <c r="L68" s="149"/>
      <c r="M68" s="149"/>
      <c r="N68" s="149"/>
      <c r="O68" s="149"/>
      <c r="P68" s="148"/>
      <c r="Q68" s="148"/>
      <c r="R68" s="156"/>
      <c r="S68"/>
      <c r="T68"/>
      <c r="U68"/>
      <c r="V68"/>
      <c r="W68"/>
      <c r="X68"/>
    </row>
    <row r="69" s="23" customFormat="1" spans="1:24">
      <c r="A69" s="148"/>
      <c r="B69" s="148"/>
      <c r="C69" s="149"/>
      <c r="D69" s="148"/>
      <c r="E69" s="151"/>
      <c r="F69" s="148"/>
      <c r="G69" s="148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56"/>
      <c r="S69"/>
      <c r="T69"/>
      <c r="U69"/>
      <c r="V69"/>
      <c r="W69"/>
      <c r="X69"/>
    </row>
    <row r="70" s="23" customFormat="1" spans="1:24">
      <c r="A70" s="148"/>
      <c r="B70" s="148"/>
      <c r="C70" s="148"/>
      <c r="D70" s="148"/>
      <c r="E70" s="151"/>
      <c r="F70" s="148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56"/>
      <c r="S70"/>
      <c r="T70"/>
      <c r="U70"/>
      <c r="V70"/>
      <c r="W70"/>
      <c r="X70"/>
    </row>
    <row r="71" s="23" customFormat="1" spans="1:24">
      <c r="A71" s="148" t="s">
        <v>120</v>
      </c>
      <c r="B71" s="148"/>
      <c r="C71" s="148"/>
      <c r="D71" s="148"/>
      <c r="E71" s="151" t="s">
        <v>121</v>
      </c>
      <c r="F71" s="148"/>
      <c r="G71" s="148"/>
      <c r="H71" s="148"/>
      <c r="I71" s="148"/>
      <c r="J71" s="148" t="s">
        <v>122</v>
      </c>
      <c r="K71" s="148"/>
      <c r="L71" s="148"/>
      <c r="M71" s="148"/>
      <c r="N71" s="148"/>
      <c r="O71" s="148"/>
      <c r="P71" s="152" t="s">
        <v>123</v>
      </c>
      <c r="Q71" s="152"/>
      <c r="R71" s="156"/>
      <c r="S71"/>
      <c r="T71"/>
      <c r="U71"/>
      <c r="V71"/>
      <c r="W71"/>
      <c r="X71"/>
    </row>
    <row r="72" s="23" customFormat="1" spans="5:24">
      <c r="E72" s="151"/>
      <c r="M72" s="153"/>
      <c r="N72" s="153"/>
      <c r="O72" s="153"/>
      <c r="R72" s="156"/>
      <c r="S72"/>
      <c r="T72"/>
      <c r="U72"/>
      <c r="V72"/>
      <c r="W72"/>
      <c r="X72"/>
    </row>
    <row r="73" spans="19:24">
      <c r="S73"/>
      <c r="T73"/>
      <c r="U73"/>
      <c r="V73"/>
      <c r="W73"/>
      <c r="X73"/>
    </row>
    <row r="74" spans="19:24">
      <c r="S74"/>
      <c r="T74"/>
      <c r="U74"/>
      <c r="V74"/>
      <c r="W74"/>
      <c r="X74"/>
    </row>
  </sheetData>
  <sheetProtection selectLockedCells="1" insertRows="0" deleteRows="0"/>
  <mergeCells count="53">
    <mergeCell ref="A1:Q1"/>
    <mergeCell ref="G2:I2"/>
    <mergeCell ref="J2:O2"/>
    <mergeCell ref="D19:E19"/>
    <mergeCell ref="P19:Q19"/>
    <mergeCell ref="D23:E23"/>
    <mergeCell ref="J23:Q23"/>
    <mergeCell ref="D30:E30"/>
    <mergeCell ref="J30:Q30"/>
    <mergeCell ref="D41:E41"/>
    <mergeCell ref="J41:Q41"/>
    <mergeCell ref="D48:E48"/>
    <mergeCell ref="J48:Q48"/>
    <mergeCell ref="A49:E49"/>
    <mergeCell ref="P49:Q49"/>
    <mergeCell ref="D53:E53"/>
    <mergeCell ref="J53:Q53"/>
    <mergeCell ref="J54:O54"/>
    <mergeCell ref="J55:O55"/>
    <mergeCell ref="J56:O56"/>
    <mergeCell ref="J63:O63"/>
    <mergeCell ref="D64:E64"/>
    <mergeCell ref="J64:Q64"/>
    <mergeCell ref="A65:E65"/>
    <mergeCell ref="J65:O65"/>
    <mergeCell ref="A66:E66"/>
    <mergeCell ref="J66:O66"/>
    <mergeCell ref="A2:A4"/>
    <mergeCell ref="A5:A23"/>
    <mergeCell ref="A24:A48"/>
    <mergeCell ref="B5:B19"/>
    <mergeCell ref="B20:B23"/>
    <mergeCell ref="B24:B41"/>
    <mergeCell ref="B42:B48"/>
    <mergeCell ref="C5:C19"/>
    <mergeCell ref="C20:C23"/>
    <mergeCell ref="C24:C30"/>
    <mergeCell ref="C31:C41"/>
    <mergeCell ref="C42:C48"/>
    <mergeCell ref="D2:D4"/>
    <mergeCell ref="E2:E4"/>
    <mergeCell ref="F2:F4"/>
    <mergeCell ref="G3:G4"/>
    <mergeCell ref="H3:H4"/>
    <mergeCell ref="I3:I4"/>
    <mergeCell ref="P2:P4"/>
    <mergeCell ref="Q2:Q4"/>
    <mergeCell ref="Q42:Q43"/>
    <mergeCell ref="Q44:Q45"/>
    <mergeCell ref="Q46:Q47"/>
    <mergeCell ref="B2:C4"/>
    <mergeCell ref="A50:C53"/>
    <mergeCell ref="A54:C64"/>
  </mergeCells>
  <pageMargins left="0" right="0" top="0.393055555555556" bottom="0" header="0.511805555555556" footer="0.51180555555555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topLeftCell="A8" workbookViewId="0">
      <selection activeCell="B22" sqref="B22:G28"/>
    </sheetView>
  </sheetViews>
  <sheetFormatPr defaultColWidth="8.72727272727273" defaultRowHeight="14"/>
  <cols>
    <col min="4" max="6" width="12.8181818181818"/>
    <col min="9" max="9" width="12.8181818181818"/>
  </cols>
  <sheetData>
    <row r="1" customHeight="1"/>
    <row r="3" ht="14.75"/>
    <row r="4" ht="27.75" spans="2:9">
      <c r="B4" s="1" t="s">
        <v>124</v>
      </c>
      <c r="C4" s="1" t="s">
        <v>125</v>
      </c>
      <c r="D4" s="2" t="s">
        <v>126</v>
      </c>
      <c r="E4" s="2" t="s">
        <v>127</v>
      </c>
      <c r="F4" s="3" t="s">
        <v>128</v>
      </c>
      <c r="G4" s="2" t="s">
        <v>129</v>
      </c>
      <c r="H4" s="4" t="s">
        <v>130</v>
      </c>
      <c r="I4" s="3" t="s">
        <v>131</v>
      </c>
    </row>
    <row r="5" spans="2:9">
      <c r="B5" s="5"/>
      <c r="C5" s="4"/>
      <c r="D5" s="6"/>
      <c r="E5" s="6" t="s">
        <v>132</v>
      </c>
      <c r="F5" s="2"/>
      <c r="G5" s="6" t="s">
        <v>133</v>
      </c>
      <c r="H5" s="7" t="s">
        <v>134</v>
      </c>
      <c r="I5" s="2"/>
    </row>
    <row r="6" ht="16" customHeight="1" spans="1:9">
      <c r="A6" s="8" t="s">
        <v>135</v>
      </c>
      <c r="B6" s="9">
        <v>14</v>
      </c>
      <c r="C6" s="10">
        <v>664</v>
      </c>
      <c r="D6" s="11">
        <f t="shared" ref="D6:D11" si="0">C6/$C$12</f>
        <v>0.229281767955801</v>
      </c>
      <c r="E6" s="10">
        <v>408</v>
      </c>
      <c r="F6" s="10">
        <v>256</v>
      </c>
      <c r="G6" s="12">
        <f t="shared" ref="G6:G11" si="1">C6/$C$12</f>
        <v>0.229281767955801</v>
      </c>
      <c r="H6" s="10">
        <v>42</v>
      </c>
      <c r="I6" s="29">
        <f t="shared" ref="I6:I11" si="2">H6/$H$12</f>
        <v>0.245614035087719</v>
      </c>
    </row>
    <row r="7" ht="16" customHeight="1" spans="1:9">
      <c r="A7" s="13" t="s">
        <v>136</v>
      </c>
      <c r="B7" s="14">
        <v>8</v>
      </c>
      <c r="C7" s="15">
        <v>416</v>
      </c>
      <c r="D7" s="11">
        <f t="shared" si="0"/>
        <v>0.143646408839779</v>
      </c>
      <c r="E7" s="15">
        <v>266</v>
      </c>
      <c r="F7" s="15">
        <v>150</v>
      </c>
      <c r="G7" s="16">
        <f t="shared" si="1"/>
        <v>0.143646408839779</v>
      </c>
      <c r="H7" s="15">
        <v>25.5</v>
      </c>
      <c r="I7" s="29">
        <f t="shared" si="2"/>
        <v>0.149122807017544</v>
      </c>
    </row>
    <row r="8" ht="16" customHeight="1" spans="1:9">
      <c r="A8" s="8" t="s">
        <v>137</v>
      </c>
      <c r="B8" s="14">
        <v>9</v>
      </c>
      <c r="C8" s="15">
        <v>584</v>
      </c>
      <c r="D8" s="11">
        <f t="shared" si="0"/>
        <v>0.201657458563536</v>
      </c>
      <c r="E8" s="15">
        <v>352</v>
      </c>
      <c r="F8" s="15">
        <v>232</v>
      </c>
      <c r="G8" s="16">
        <f t="shared" si="1"/>
        <v>0.201657458563536</v>
      </c>
      <c r="H8" s="15">
        <v>36.5</v>
      </c>
      <c r="I8" s="29">
        <f t="shared" si="2"/>
        <v>0.213450292397661</v>
      </c>
    </row>
    <row r="9" ht="16" customHeight="1" spans="1:9">
      <c r="A9" s="13" t="s">
        <v>138</v>
      </c>
      <c r="B9" s="14">
        <v>12</v>
      </c>
      <c r="C9" s="15">
        <v>1012</v>
      </c>
      <c r="D9" s="11">
        <f t="shared" si="0"/>
        <v>0.349447513812155</v>
      </c>
      <c r="E9" s="15">
        <v>0</v>
      </c>
      <c r="F9" s="15">
        <v>1012</v>
      </c>
      <c r="G9" s="16">
        <f t="shared" si="1"/>
        <v>0.349447513812155</v>
      </c>
      <c r="H9" s="15">
        <v>55</v>
      </c>
      <c r="I9" s="29">
        <f t="shared" si="2"/>
        <v>0.321637426900585</v>
      </c>
    </row>
    <row r="10" ht="16" customHeight="1" spans="1:9">
      <c r="A10" s="8" t="s">
        <v>139</v>
      </c>
      <c r="B10" s="14">
        <v>3</v>
      </c>
      <c r="C10" s="15">
        <v>156</v>
      </c>
      <c r="D10" s="11">
        <f t="shared" si="0"/>
        <v>0.0538674033149171</v>
      </c>
      <c r="E10" s="15">
        <v>156</v>
      </c>
      <c r="F10" s="15">
        <v>0</v>
      </c>
      <c r="G10" s="16">
        <f t="shared" si="1"/>
        <v>0.0538674033149171</v>
      </c>
      <c r="H10" s="15">
        <v>10</v>
      </c>
      <c r="I10" s="29">
        <f t="shared" si="2"/>
        <v>0.0584795321637427</v>
      </c>
    </row>
    <row r="11" ht="16" customHeight="1" spans="1:9">
      <c r="A11" s="13" t="s">
        <v>140</v>
      </c>
      <c r="B11" s="14">
        <v>3</v>
      </c>
      <c r="C11" s="14">
        <v>64</v>
      </c>
      <c r="D11" s="11">
        <f t="shared" si="0"/>
        <v>0.0220994475138122</v>
      </c>
      <c r="E11" s="14">
        <v>32</v>
      </c>
      <c r="F11" s="14">
        <v>32</v>
      </c>
      <c r="G11" s="16">
        <f t="shared" si="1"/>
        <v>0.0220994475138122</v>
      </c>
      <c r="H11" s="14">
        <v>2</v>
      </c>
      <c r="I11" s="29">
        <f t="shared" si="2"/>
        <v>0.0116959064327485</v>
      </c>
    </row>
    <row r="12" ht="16" customHeight="1" spans="1:9">
      <c r="A12" s="17" t="s">
        <v>141</v>
      </c>
      <c r="B12" s="17">
        <f t="shared" ref="B12:I12" si="3">SUM(B6:B11)</f>
        <v>49</v>
      </c>
      <c r="C12" s="17">
        <f t="shared" si="3"/>
        <v>2896</v>
      </c>
      <c r="D12" s="18">
        <f t="shared" si="3"/>
        <v>1</v>
      </c>
      <c r="E12" s="17">
        <f t="shared" si="3"/>
        <v>1214</v>
      </c>
      <c r="F12" s="17">
        <f t="shared" si="3"/>
        <v>1682</v>
      </c>
      <c r="G12" s="18">
        <f t="shared" si="3"/>
        <v>1</v>
      </c>
      <c r="H12" s="17">
        <f t="shared" si="3"/>
        <v>171</v>
      </c>
      <c r="I12" s="18">
        <f t="shared" si="3"/>
        <v>1</v>
      </c>
    </row>
    <row r="13" spans="4:6">
      <c r="D13" s="19"/>
      <c r="E13" s="19">
        <f>E12/$C$12</f>
        <v>0.419198895027624</v>
      </c>
      <c r="F13" s="19">
        <f>F12/$C$12</f>
        <v>0.580801104972376</v>
      </c>
    </row>
    <row r="21" ht="14.75"/>
    <row r="22" ht="14.75" spans="2:7">
      <c r="B22" s="20">
        <f t="shared" ref="B22:B27" si="4">C22/$C$27</f>
        <v>0.23433242506812</v>
      </c>
      <c r="C22" s="21">
        <v>43</v>
      </c>
      <c r="D22" s="22">
        <v>432</v>
      </c>
      <c r="E22" s="22">
        <v>248</v>
      </c>
      <c r="F22" s="23"/>
      <c r="G22" s="23"/>
    </row>
    <row r="23" ht="14.75" spans="2:7">
      <c r="B23" s="20">
        <f t="shared" si="4"/>
        <v>0.0544959128065395</v>
      </c>
      <c r="C23" s="24">
        <v>10</v>
      </c>
      <c r="D23" s="25">
        <v>156</v>
      </c>
      <c r="E23" s="25">
        <v>0</v>
      </c>
      <c r="F23" s="23"/>
      <c r="G23" s="23"/>
    </row>
    <row r="24" ht="14.75" spans="2:7">
      <c r="B24" s="20">
        <f t="shared" si="4"/>
        <v>0.35149863760218</v>
      </c>
      <c r="C24" s="26">
        <v>64.5</v>
      </c>
      <c r="D24" s="26">
        <v>580</v>
      </c>
      <c r="E24" s="26">
        <v>456</v>
      </c>
      <c r="F24" s="23"/>
      <c r="G24" s="23"/>
    </row>
    <row r="25" ht="14.75" spans="2:7">
      <c r="B25" s="20">
        <f t="shared" si="4"/>
        <v>0.0381471389645777</v>
      </c>
      <c r="C25" s="26">
        <v>7</v>
      </c>
      <c r="D25" s="26">
        <v>70</v>
      </c>
      <c r="E25" s="26">
        <v>90</v>
      </c>
      <c r="F25" s="23"/>
      <c r="G25" s="23"/>
    </row>
    <row r="26" ht="14.75" spans="2:7">
      <c r="B26" s="20">
        <f t="shared" si="4"/>
        <v>0.321525885558583</v>
      </c>
      <c r="C26" s="26">
        <v>59</v>
      </c>
      <c r="D26" s="26">
        <v>0</v>
      </c>
      <c r="E26" s="26">
        <v>1032</v>
      </c>
      <c r="F26" s="23"/>
      <c r="G26" s="23"/>
    </row>
    <row r="27" spans="2:7">
      <c r="B27" s="23">
        <f t="shared" si="4"/>
        <v>1</v>
      </c>
      <c r="C27" s="27">
        <f>SUM(C22:C26)</f>
        <v>183.5</v>
      </c>
      <c r="D27" s="27">
        <f>SUM(D22:D26)</f>
        <v>1238</v>
      </c>
      <c r="E27" s="27">
        <f>SUM(E22:E26)</f>
        <v>1826</v>
      </c>
      <c r="F27" s="27">
        <f>SUM(D27:E27)</f>
        <v>3064</v>
      </c>
      <c r="G27" s="27"/>
    </row>
    <row r="28" spans="2:7">
      <c r="B28" s="27"/>
      <c r="C28" s="27"/>
      <c r="D28" s="28">
        <f>D27/F27</f>
        <v>0.404046997389034</v>
      </c>
      <c r="E28" s="28">
        <f>E27/F27</f>
        <v>0.595953002610966</v>
      </c>
      <c r="F28" s="27"/>
      <c r="G28" s="27"/>
    </row>
  </sheetData>
  <mergeCells count="3">
    <mergeCell ref="C4:C5"/>
    <mergeCell ref="F4:F5"/>
    <mergeCell ref="I4:I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计算机应用技术专业</vt:lpstr>
      <vt:lpstr>课程占比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上善若水</cp:lastModifiedBy>
  <dcterms:created xsi:type="dcterms:W3CDTF">2023-09-14T03:07:00Z</dcterms:created>
  <dcterms:modified xsi:type="dcterms:W3CDTF">2024-01-16T03:24:59Z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0EEDA19B0E70475DAF3473B9891C3D82_13</vt:lpwstr>
  </property>
  <property fmtid="{D5CDD505-2E9C-101B-9397-08002B2CF9AE}" pid="3" name="KSOProductBuildVer">
    <vt:lpwstr>2052-12.1.0.16120</vt:lpwstr>
  </property>
  <property fmtid="{D5CDD505-2E9C-101B-9397-08002B2CF9AE}" pid="4" name="KSOReadingLayout">
    <vt:bool>true</vt:bool>
  </property>
</Properties>
</file>