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E:\办公文件\学校&amp;学院\人才培养方案&amp;开课计划\人才培养方案\2024级\"/>
    </mc:Choice>
  </mc:AlternateContent>
  <xr:revisionPtr revIDLastSave="0" documentId="13_ncr:1_{25EDC388-B1F8-440D-B243-8A6056A8CC57}" xr6:coauthVersionLast="47" xr6:coauthVersionMax="47" xr10:uidLastSave="{00000000-0000-0000-0000-000000000000}"/>
  <bookViews>
    <workbookView xWindow="5250" yWindow="1665" windowWidth="18945" windowHeight="13125" xr2:uid="{00000000-000D-0000-FFFF-FFFF00000000}"/>
  </bookViews>
  <sheets>
    <sheet name="课程设置与教学安排表" sheetId="1" r:id="rId1"/>
    <sheet name="学时、学分结构分配表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4" i="1" l="1"/>
  <c r="H24" i="1"/>
  <c r="G24" i="1"/>
  <c r="F24" i="1"/>
  <c r="F9" i="3" l="1"/>
  <c r="E9" i="3"/>
  <c r="F10" i="3" s="1"/>
  <c r="D9" i="3"/>
  <c r="G7" i="3" s="1"/>
  <c r="I61" i="1"/>
  <c r="H61" i="1"/>
  <c r="G61" i="1"/>
  <c r="F61" i="1"/>
  <c r="G53" i="1"/>
  <c r="I51" i="1"/>
  <c r="H51" i="1"/>
  <c r="G51" i="1"/>
  <c r="F51" i="1"/>
  <c r="I45" i="1"/>
  <c r="H45" i="1"/>
  <c r="G45" i="1"/>
  <c r="F45" i="1"/>
  <c r="I42" i="1"/>
  <c r="H42" i="1"/>
  <c r="G42" i="1"/>
  <c r="F42" i="1"/>
  <c r="I31" i="1"/>
  <c r="H31" i="1"/>
  <c r="G31" i="1"/>
  <c r="F31" i="1"/>
  <c r="I20" i="1"/>
  <c r="H20" i="1"/>
  <c r="F20" i="1"/>
  <c r="G18" i="1"/>
  <c r="G16" i="1"/>
  <c r="G13" i="1"/>
  <c r="G20" i="1" s="1"/>
  <c r="G12" i="1"/>
  <c r="G10" i="1"/>
  <c r="G7" i="1"/>
  <c r="G5" i="1"/>
  <c r="G4" i="3" l="1"/>
  <c r="G5" i="3"/>
  <c r="H46" i="1"/>
  <c r="H62" i="1" s="1"/>
  <c r="H63" i="1" s="1"/>
  <c r="I46" i="1"/>
  <c r="I62" i="1" s="1"/>
  <c r="I63" i="1" s="1"/>
  <c r="G46" i="1"/>
  <c r="G62" i="1" s="1"/>
  <c r="F46" i="1"/>
  <c r="F62" i="1" s="1"/>
  <c r="F63" i="1" s="1"/>
  <c r="G6" i="3"/>
  <c r="G8" i="3"/>
  <c r="E10" i="3"/>
  <c r="G63" i="1"/>
</calcChain>
</file>

<file path=xl/sharedStrings.xml><?xml version="1.0" encoding="utf-8"?>
<sst xmlns="http://schemas.openxmlformats.org/spreadsheetml/2006/main" count="287" uniqueCount="176">
  <si>
    <t xml:space="preserve">数字媒体技术专业课程设置与教学安排表（2024级）        </t>
  </si>
  <si>
    <t>课程
类别</t>
  </si>
  <si>
    <t>课程
性质</t>
  </si>
  <si>
    <t>课程
编号</t>
  </si>
  <si>
    <t>课  程  名  称</t>
  </si>
  <si>
    <t>学分</t>
  </si>
  <si>
    <t>计划学时</t>
  </si>
  <si>
    <t>教学周学时/教学周数</t>
  </si>
  <si>
    <t>考核方式</t>
  </si>
  <si>
    <t>说明</t>
  </si>
  <si>
    <t>学时</t>
  </si>
  <si>
    <t>理论</t>
  </si>
  <si>
    <t>实践</t>
  </si>
  <si>
    <t>一</t>
  </si>
  <si>
    <t>二</t>
  </si>
  <si>
    <t>三</t>
  </si>
  <si>
    <t>四</t>
  </si>
  <si>
    <t>五</t>
  </si>
  <si>
    <t>六</t>
  </si>
  <si>
    <t>素质教育课程</t>
  </si>
  <si>
    <t>必修课</t>
  </si>
  <si>
    <t>公共基础课</t>
  </si>
  <si>
    <t>010002</t>
  </si>
  <si>
    <t>思想道德与法治</t>
  </si>
  <si>
    <t>√</t>
  </si>
  <si>
    <t>考试</t>
  </si>
  <si>
    <t>010003</t>
  </si>
  <si>
    <t>毛泽东思想和中国特色社会主义理论体系概论</t>
  </si>
  <si>
    <t>010004</t>
  </si>
  <si>
    <t>习近平新时代中国特色社会主义思想概论</t>
  </si>
  <si>
    <t>每学期各24学时</t>
  </si>
  <si>
    <t>0100016
010012
0100014
0100015</t>
  </si>
  <si>
    <t>形势与政策（1-4）</t>
  </si>
  <si>
    <t>考查</t>
  </si>
  <si>
    <t>010010</t>
  </si>
  <si>
    <t>大学生心理健康教育</t>
  </si>
  <si>
    <t>含32学时慕课</t>
  </si>
  <si>
    <t>0200003
0200004</t>
  </si>
  <si>
    <t>高等数学（1-2）</t>
  </si>
  <si>
    <t>各专业结合实际需求开课，可选择第一学期或第二学期，总学时控制在64学时</t>
  </si>
  <si>
    <t>0200001
0200002</t>
  </si>
  <si>
    <t>大学英语（1-2）</t>
  </si>
  <si>
    <t>4*8</t>
  </si>
  <si>
    <t>信息技术基础
（计算机应用基础）</t>
  </si>
  <si>
    <t>3*16</t>
  </si>
  <si>
    <t>由教务处和智能工程学院根据机房使用和师资情况调整，原则上水利学院安排在第二期，其他教学单位安排在第一学期</t>
  </si>
  <si>
    <t>0200007</t>
  </si>
  <si>
    <t>大学美育（美术）</t>
  </si>
  <si>
    <t>2*8</t>
  </si>
  <si>
    <t>基础部负责、网课+讲座</t>
  </si>
  <si>
    <t>0200006</t>
  </si>
  <si>
    <t>大学美育（音乐）</t>
  </si>
  <si>
    <t>0200005</t>
  </si>
  <si>
    <t>大学语文</t>
  </si>
  <si>
    <t>2*15</t>
  </si>
  <si>
    <t>0300001
0300002
0300003
0300004</t>
  </si>
  <si>
    <t>大学体育（1-4）</t>
  </si>
  <si>
    <t>4*6</t>
  </si>
  <si>
    <t>4*7</t>
  </si>
  <si>
    <t>0000004</t>
  </si>
  <si>
    <t>军事理论</t>
  </si>
  <si>
    <t>学生处负责、网课+讲座</t>
  </si>
  <si>
    <t>0400005</t>
  </si>
  <si>
    <t>大学生职业规划与创新</t>
  </si>
  <si>
    <t>就业处负责</t>
  </si>
  <si>
    <t>0400006</t>
  </si>
  <si>
    <t>大学生就业指导与创业</t>
  </si>
  <si>
    <t>小计</t>
  </si>
  <si>
    <t>-</t>
  </si>
  <si>
    <t>选修课</t>
  </si>
  <si>
    <t>人文课</t>
  </si>
  <si>
    <t>010006</t>
  </si>
  <si>
    <t>“学习筑梦”</t>
  </si>
  <si>
    <t>选择性必修课</t>
  </si>
  <si>
    <t>010005</t>
  </si>
  <si>
    <t>“四史”选一（党史）</t>
  </si>
  <si>
    <t>专业能力课程</t>
  </si>
  <si>
    <t>专业基础课</t>
  </si>
  <si>
    <t>影视艺术赏析</t>
  </si>
  <si>
    <t>4*12</t>
  </si>
  <si>
    <t>新媒体运营基础</t>
  </si>
  <si>
    <t>1503113</t>
  </si>
  <si>
    <t>影视视听语言</t>
  </si>
  <si>
    <t>2*16</t>
  </si>
  <si>
    <t>摄影摄像基础</t>
  </si>
  <si>
    <t>1503108</t>
  </si>
  <si>
    <t>图形图像处理基础</t>
  </si>
  <si>
    <t>8*6</t>
  </si>
  <si>
    <t>1-6周</t>
  </si>
  <si>
    <t>专业技能课</t>
  </si>
  <si>
    <t>UI界面设计</t>
  </si>
  <si>
    <t>7-12周</t>
  </si>
  <si>
    <t>影视剧本创作</t>
  </si>
  <si>
    <t>24*1</t>
  </si>
  <si>
    <t>1503211</t>
  </si>
  <si>
    <t>商业摄影与蓝绿屏拍摄技术</t>
  </si>
  <si>
    <t>24*2</t>
  </si>
  <si>
    <t>1503212</t>
  </si>
  <si>
    <t>音视频处理技术</t>
  </si>
  <si>
    <t>1503213</t>
  </si>
  <si>
    <t>影视特效制作与合成</t>
  </si>
  <si>
    <t>16*4</t>
  </si>
  <si>
    <t>1503214</t>
  </si>
  <si>
    <t>MG动画制作技术</t>
  </si>
  <si>
    <t>1503224</t>
  </si>
  <si>
    <t>数字三维场景设计</t>
  </si>
  <si>
    <t>1503225</t>
  </si>
  <si>
    <t>数字三维角色设计</t>
  </si>
  <si>
    <t>1503217</t>
  </si>
  <si>
    <t>光影与质感表现技术</t>
  </si>
  <si>
    <t>1503218</t>
  </si>
  <si>
    <t>三维动画制作技术</t>
  </si>
  <si>
    <t>限选课</t>
  </si>
  <si>
    <t>专业拓展课</t>
  </si>
  <si>
    <t>1503309</t>
  </si>
  <si>
    <t>720全景拍摄与缝合技术</t>
  </si>
  <si>
    <t>1503303</t>
  </si>
  <si>
    <t>实用英语</t>
  </si>
  <si>
    <t>学时与学分合计</t>
  </si>
  <si>
    <t>培训与鉴定</t>
  </si>
  <si>
    <t>1503304</t>
  </si>
  <si>
    <t>专业英语</t>
  </si>
  <si>
    <t>专升本（未录入系统）</t>
  </si>
  <si>
    <t>1503305</t>
  </si>
  <si>
    <t>1+X数字媒体交互设计
等级证书</t>
  </si>
  <si>
    <t>非课程（未录入系统）</t>
  </si>
  <si>
    <t>1503306</t>
  </si>
  <si>
    <t>1+X新媒体编辑职业技能
等级证书</t>
  </si>
  <si>
    <t>1503307</t>
  </si>
  <si>
    <t>Adobe 中国认证设计师</t>
  </si>
  <si>
    <t>综合实践
素质拓展</t>
  </si>
  <si>
    <t>0000001</t>
  </si>
  <si>
    <t>入学教育</t>
  </si>
  <si>
    <t>不考试</t>
  </si>
  <si>
    <t>院系负责</t>
  </si>
  <si>
    <t>0000005</t>
  </si>
  <si>
    <t>军事技能（军训）</t>
  </si>
  <si>
    <t>学生处负责</t>
  </si>
  <si>
    <t>1503409</t>
  </si>
  <si>
    <t>新媒体创意实训</t>
  </si>
  <si>
    <t>1503410</t>
  </si>
  <si>
    <t>摄影实训</t>
  </si>
  <si>
    <t>1503411</t>
  </si>
  <si>
    <t>影视剪辑实训</t>
  </si>
  <si>
    <t>1503412</t>
  </si>
  <si>
    <t>融媒体制作发布实训</t>
  </si>
  <si>
    <t>1503405</t>
  </si>
  <si>
    <t>综合实践</t>
  </si>
  <si>
    <t>1-19周</t>
  </si>
  <si>
    <t>1503406</t>
  </si>
  <si>
    <t>岗位实习</t>
  </si>
  <si>
    <t>1-17周</t>
  </si>
  <si>
    <t>0000099</t>
  </si>
  <si>
    <t>毕业教育</t>
  </si>
  <si>
    <t>总计</t>
  </si>
  <si>
    <t>比例</t>
  </si>
  <si>
    <t>编写人：</t>
  </si>
  <si>
    <t>教务处核算：</t>
  </si>
  <si>
    <t>教学副院长：</t>
  </si>
  <si>
    <t>院系审核：</t>
  </si>
  <si>
    <t>教务处审核：</t>
  </si>
  <si>
    <t>日期：</t>
  </si>
  <si>
    <t>年    月    日</t>
  </si>
  <si>
    <t>序号</t>
  </si>
  <si>
    <t>项目</t>
  </si>
  <si>
    <t>占总学分
比例（100%）</t>
  </si>
  <si>
    <t>必修</t>
  </si>
  <si>
    <t>选修</t>
  </si>
  <si>
    <t>限选</t>
  </si>
  <si>
    <t>实践教学</t>
  </si>
  <si>
    <t>多媒体技术基础</t>
    <phoneticPr fontId="12" type="noConversion"/>
  </si>
  <si>
    <t>4*12</t>
    <phoneticPr fontId="12" type="noConversion"/>
  </si>
  <si>
    <t>2*12</t>
    <phoneticPr fontId="12" type="noConversion"/>
  </si>
  <si>
    <t>3*14</t>
    <phoneticPr fontId="12" type="noConversion"/>
  </si>
  <si>
    <t>公共选修课</t>
  </si>
  <si>
    <t>学校统一开设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</si>
</sst>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sz val="10.5"/>
      <name val="宋体"/>
      <charset val="134"/>
    </font>
    <font>
      <sz val="11"/>
      <name val="宋体"/>
      <charset val="134"/>
      <scheme val="minor"/>
    </font>
    <font>
      <b/>
      <sz val="10.5"/>
      <name val="宋体"/>
      <charset val="134"/>
    </font>
    <font>
      <sz val="11"/>
      <name val="仿宋"/>
      <charset val="134"/>
    </font>
    <font>
      <b/>
      <sz val="20"/>
      <name val="黑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</font>
    <font>
      <sz val="10"/>
      <name val="仿宋"/>
      <charset val="134"/>
    </font>
    <font>
      <sz val="10"/>
      <name val="华文仿宋"/>
      <charset val="134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name val="仿宋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9" fontId="4" fillId="2" borderId="1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  <protection locked="0"/>
    </xf>
    <xf numFmtId="49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9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 wrapText="1"/>
    </xf>
    <xf numFmtId="0" fontId="9" fillId="0" borderId="0" xfId="0" applyFont="1">
      <alignment vertical="center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10" fillId="0" borderId="1" xfId="0" applyFont="1" applyFill="1" applyBorder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11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7" fillId="0" borderId="1" xfId="0" quotePrefix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/>
    </xf>
    <xf numFmtId="0" fontId="7" fillId="0" borderId="1" xfId="0" applyFont="1" applyFill="1" applyBorder="1">
      <alignment vertical="center"/>
    </xf>
    <xf numFmtId="0" fontId="8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textRotation="255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textRotation="255"/>
    </xf>
    <xf numFmtId="0" fontId="7" fillId="0" borderId="3" xfId="0" applyFont="1" applyBorder="1" applyAlignment="1">
      <alignment horizontal="center" vertical="center" textRotation="255"/>
    </xf>
    <xf numFmtId="0" fontId="7" fillId="0" borderId="4" xfId="0" applyFont="1" applyBorder="1" applyAlignment="1">
      <alignment horizontal="center" vertical="center" textRotation="255"/>
    </xf>
    <xf numFmtId="0" fontId="1" fillId="2" borderId="1" xfId="0" applyFont="1" applyFill="1" applyBorder="1" applyAlignment="1">
      <alignment horizontal="center" vertical="center" wrapText="1"/>
    </xf>
    <xf numFmtId="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R68"/>
  <sheetViews>
    <sheetView tabSelected="1" workbookViewId="0">
      <pane ySplit="4" topLeftCell="A5" activePane="bottomLeft" state="frozen"/>
      <selection pane="bottomLeft" sqref="A1:Q1"/>
    </sheetView>
  </sheetViews>
  <sheetFormatPr defaultColWidth="9" defaultRowHeight="13.5" x14ac:dyDescent="0.15"/>
  <cols>
    <col min="1" max="1" width="5.625" style="8" customWidth="1"/>
    <col min="2" max="3" width="3.125" style="8" customWidth="1"/>
    <col min="4" max="4" width="10.625" style="8" customWidth="1"/>
    <col min="5" max="5" width="25.625" style="9" customWidth="1"/>
    <col min="6" max="9" width="5.625" style="8" customWidth="1"/>
    <col min="10" max="12" width="7.625" style="8" customWidth="1"/>
    <col min="13" max="15" width="7.625" style="9" customWidth="1"/>
    <col min="16" max="16" width="5.625" style="8" customWidth="1"/>
    <col min="17" max="17" width="25.625" style="10" customWidth="1"/>
    <col min="18" max="16384" width="9" style="8"/>
  </cols>
  <sheetData>
    <row r="1" spans="1:17" ht="30" customHeight="1" x14ac:dyDescent="0.15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</row>
    <row r="2" spans="1:17" ht="15" customHeight="1" x14ac:dyDescent="0.15">
      <c r="A2" s="47" t="s">
        <v>1</v>
      </c>
      <c r="B2" s="47" t="s">
        <v>2</v>
      </c>
      <c r="C2" s="47"/>
      <c r="D2" s="47" t="s">
        <v>3</v>
      </c>
      <c r="E2" s="48" t="s">
        <v>4</v>
      </c>
      <c r="F2" s="47" t="s">
        <v>5</v>
      </c>
      <c r="G2" s="47" t="s">
        <v>6</v>
      </c>
      <c r="H2" s="47"/>
      <c r="I2" s="47"/>
      <c r="J2" s="48" t="s">
        <v>7</v>
      </c>
      <c r="K2" s="48"/>
      <c r="L2" s="48"/>
      <c r="M2" s="48"/>
      <c r="N2" s="48"/>
      <c r="O2" s="48"/>
      <c r="P2" s="47" t="s">
        <v>8</v>
      </c>
      <c r="Q2" s="47" t="s">
        <v>9</v>
      </c>
    </row>
    <row r="3" spans="1:17" ht="15" customHeight="1" x14ac:dyDescent="0.15">
      <c r="A3" s="47"/>
      <c r="B3" s="47"/>
      <c r="C3" s="47"/>
      <c r="D3" s="47"/>
      <c r="E3" s="48"/>
      <c r="F3" s="47"/>
      <c r="G3" s="47" t="s">
        <v>10</v>
      </c>
      <c r="H3" s="47" t="s">
        <v>11</v>
      </c>
      <c r="I3" s="47" t="s">
        <v>12</v>
      </c>
      <c r="J3" s="20" t="s">
        <v>13</v>
      </c>
      <c r="K3" s="20" t="s">
        <v>14</v>
      </c>
      <c r="L3" s="20" t="s">
        <v>15</v>
      </c>
      <c r="M3" s="20" t="s">
        <v>16</v>
      </c>
      <c r="N3" s="20" t="s">
        <v>17</v>
      </c>
      <c r="O3" s="20" t="s">
        <v>18</v>
      </c>
      <c r="P3" s="47"/>
      <c r="Q3" s="47"/>
    </row>
    <row r="4" spans="1:17" ht="15" customHeight="1" x14ac:dyDescent="0.15">
      <c r="A4" s="47"/>
      <c r="B4" s="47"/>
      <c r="C4" s="47"/>
      <c r="D4" s="47"/>
      <c r="E4" s="48"/>
      <c r="F4" s="47"/>
      <c r="G4" s="47"/>
      <c r="H4" s="47"/>
      <c r="I4" s="47"/>
      <c r="J4" s="11">
        <v>16</v>
      </c>
      <c r="K4" s="11">
        <v>19</v>
      </c>
      <c r="L4" s="11">
        <v>19</v>
      </c>
      <c r="M4" s="11">
        <v>19</v>
      </c>
      <c r="N4" s="11">
        <v>19</v>
      </c>
      <c r="O4" s="11">
        <v>17</v>
      </c>
      <c r="P4" s="47"/>
      <c r="Q4" s="47"/>
    </row>
    <row r="5" spans="1:17" ht="15" customHeight="1" x14ac:dyDescent="0.15">
      <c r="A5" s="50" t="s">
        <v>19</v>
      </c>
      <c r="B5" s="50" t="s">
        <v>20</v>
      </c>
      <c r="C5" s="50" t="s">
        <v>21</v>
      </c>
      <c r="D5" s="38" t="s">
        <v>22</v>
      </c>
      <c r="E5" s="18" t="s">
        <v>23</v>
      </c>
      <c r="F5" s="13">
        <v>3</v>
      </c>
      <c r="G5" s="13">
        <f t="shared" ref="G5:G10" si="0">H5+I5</f>
        <v>48</v>
      </c>
      <c r="H5" s="18">
        <v>44</v>
      </c>
      <c r="I5" s="18">
        <v>4</v>
      </c>
      <c r="J5" s="27" t="s">
        <v>24</v>
      </c>
      <c r="K5" s="27"/>
      <c r="L5" s="27"/>
      <c r="M5" s="27"/>
      <c r="N5" s="27"/>
      <c r="O5" s="27"/>
      <c r="P5" s="13" t="s">
        <v>25</v>
      </c>
      <c r="Q5" s="39"/>
    </row>
    <row r="6" spans="1:17" ht="24.95" customHeight="1" x14ac:dyDescent="0.15">
      <c r="A6" s="50"/>
      <c r="B6" s="50"/>
      <c r="C6" s="50"/>
      <c r="D6" s="38" t="s">
        <v>26</v>
      </c>
      <c r="E6" s="18" t="s">
        <v>27</v>
      </c>
      <c r="F6" s="13">
        <v>2</v>
      </c>
      <c r="G6" s="13">
        <v>32</v>
      </c>
      <c r="H6" s="18">
        <v>32</v>
      </c>
      <c r="I6" s="18">
        <v>0</v>
      </c>
      <c r="J6" s="14"/>
      <c r="K6" s="27" t="s">
        <v>24</v>
      </c>
      <c r="L6" s="27"/>
      <c r="M6" s="27"/>
      <c r="N6" s="27"/>
      <c r="O6" s="27"/>
      <c r="P6" s="13" t="s">
        <v>25</v>
      </c>
      <c r="Q6" s="39"/>
    </row>
    <row r="7" spans="1:17" ht="24.95" customHeight="1" x14ac:dyDescent="0.15">
      <c r="A7" s="50"/>
      <c r="B7" s="50"/>
      <c r="C7" s="50"/>
      <c r="D7" s="38" t="s">
        <v>28</v>
      </c>
      <c r="E7" s="18" t="s">
        <v>29</v>
      </c>
      <c r="F7" s="13">
        <v>3</v>
      </c>
      <c r="G7" s="13">
        <f t="shared" si="0"/>
        <v>48</v>
      </c>
      <c r="H7" s="18">
        <v>44</v>
      </c>
      <c r="I7" s="18">
        <v>4</v>
      </c>
      <c r="J7" s="14"/>
      <c r="K7" s="27"/>
      <c r="L7" s="27" t="s">
        <v>24</v>
      </c>
      <c r="M7" s="27" t="s">
        <v>24</v>
      </c>
      <c r="N7" s="27"/>
      <c r="O7" s="27"/>
      <c r="P7" s="13" t="s">
        <v>25</v>
      </c>
      <c r="Q7" s="39" t="s">
        <v>30</v>
      </c>
    </row>
    <row r="8" spans="1:17" ht="50.1" customHeight="1" x14ac:dyDescent="0.15">
      <c r="A8" s="50"/>
      <c r="B8" s="50"/>
      <c r="C8" s="50"/>
      <c r="D8" s="18" t="s">
        <v>31</v>
      </c>
      <c r="E8" s="18" t="s">
        <v>32</v>
      </c>
      <c r="F8" s="13">
        <v>2</v>
      </c>
      <c r="G8" s="13">
        <v>32</v>
      </c>
      <c r="H8" s="18">
        <v>32</v>
      </c>
      <c r="I8" s="18">
        <v>0</v>
      </c>
      <c r="J8" s="27" t="s">
        <v>24</v>
      </c>
      <c r="K8" s="27" t="s">
        <v>24</v>
      </c>
      <c r="L8" s="27" t="s">
        <v>24</v>
      </c>
      <c r="M8" s="27" t="s">
        <v>24</v>
      </c>
      <c r="N8" s="27"/>
      <c r="O8" s="27"/>
      <c r="P8" s="13" t="s">
        <v>33</v>
      </c>
      <c r="Q8" s="39"/>
    </row>
    <row r="9" spans="1:17" ht="15" customHeight="1" x14ac:dyDescent="0.15">
      <c r="A9" s="50"/>
      <c r="B9" s="50"/>
      <c r="C9" s="50"/>
      <c r="D9" s="38" t="s">
        <v>34</v>
      </c>
      <c r="E9" s="18" t="s">
        <v>35</v>
      </c>
      <c r="F9" s="13">
        <v>2</v>
      </c>
      <c r="G9" s="13">
        <v>48</v>
      </c>
      <c r="H9" s="18">
        <v>48</v>
      </c>
      <c r="I9" s="18">
        <v>0</v>
      </c>
      <c r="J9" s="27" t="s">
        <v>24</v>
      </c>
      <c r="K9" s="27"/>
      <c r="L9" s="27"/>
      <c r="M9" s="27"/>
      <c r="N9" s="27"/>
      <c r="O9" s="27"/>
      <c r="P9" s="13" t="s">
        <v>33</v>
      </c>
      <c r="Q9" s="39" t="s">
        <v>36</v>
      </c>
    </row>
    <row r="10" spans="1:17" ht="39.950000000000003" customHeight="1" x14ac:dyDescent="0.15">
      <c r="A10" s="50"/>
      <c r="B10" s="50"/>
      <c r="C10" s="50"/>
      <c r="D10" s="18" t="s">
        <v>37</v>
      </c>
      <c r="E10" s="18" t="s">
        <v>38</v>
      </c>
      <c r="F10" s="13">
        <v>4</v>
      </c>
      <c r="G10" s="13">
        <f t="shared" si="0"/>
        <v>64</v>
      </c>
      <c r="H10" s="18">
        <v>64</v>
      </c>
      <c r="I10" s="18">
        <v>0</v>
      </c>
      <c r="J10" s="59" t="s">
        <v>172</v>
      </c>
      <c r="K10" s="59" t="s">
        <v>173</v>
      </c>
      <c r="L10" s="27"/>
      <c r="M10" s="27"/>
      <c r="N10" s="27"/>
      <c r="O10" s="27"/>
      <c r="P10" s="13" t="s">
        <v>25</v>
      </c>
      <c r="Q10" s="39" t="s">
        <v>39</v>
      </c>
    </row>
    <row r="11" spans="1:17" ht="24.95" customHeight="1" x14ac:dyDescent="0.15">
      <c r="A11" s="50"/>
      <c r="B11" s="50"/>
      <c r="C11" s="50"/>
      <c r="D11" s="18" t="s">
        <v>40</v>
      </c>
      <c r="E11" s="18" t="s">
        <v>41</v>
      </c>
      <c r="F11" s="13">
        <v>4</v>
      </c>
      <c r="G11" s="13">
        <v>64</v>
      </c>
      <c r="H11" s="18">
        <v>32</v>
      </c>
      <c r="I11" s="18">
        <v>32</v>
      </c>
      <c r="J11" s="27" t="s">
        <v>42</v>
      </c>
      <c r="K11" s="27" t="s">
        <v>42</v>
      </c>
      <c r="L11" s="27"/>
      <c r="M11" s="27"/>
      <c r="N11" s="27"/>
      <c r="O11" s="27"/>
      <c r="P11" s="13" t="s">
        <v>25</v>
      </c>
      <c r="Q11" s="39"/>
    </row>
    <row r="12" spans="1:17" ht="50.1" customHeight="1" x14ac:dyDescent="0.15">
      <c r="A12" s="50"/>
      <c r="B12" s="50"/>
      <c r="C12" s="50"/>
      <c r="D12" s="18">
        <v>1207001</v>
      </c>
      <c r="E12" s="18" t="s">
        <v>43</v>
      </c>
      <c r="F12" s="13">
        <v>3</v>
      </c>
      <c r="G12" s="13">
        <f t="shared" ref="G12:G16" si="1">H12+I12</f>
        <v>48</v>
      </c>
      <c r="H12" s="18">
        <v>0</v>
      </c>
      <c r="I12" s="18">
        <v>48</v>
      </c>
      <c r="J12" s="27" t="s">
        <v>44</v>
      </c>
      <c r="K12" s="27"/>
      <c r="L12" s="27"/>
      <c r="M12" s="27"/>
      <c r="N12" s="27"/>
      <c r="O12" s="27"/>
      <c r="P12" s="13" t="s">
        <v>33</v>
      </c>
      <c r="Q12" s="39" t="s">
        <v>45</v>
      </c>
    </row>
    <row r="13" spans="1:17" ht="15" customHeight="1" x14ac:dyDescent="0.15">
      <c r="A13" s="50"/>
      <c r="B13" s="50"/>
      <c r="C13" s="50"/>
      <c r="D13" s="38" t="s">
        <v>46</v>
      </c>
      <c r="E13" s="18" t="s">
        <v>47</v>
      </c>
      <c r="F13" s="13">
        <v>1</v>
      </c>
      <c r="G13" s="13">
        <f t="shared" si="1"/>
        <v>16</v>
      </c>
      <c r="H13" s="18">
        <v>8</v>
      </c>
      <c r="I13" s="18">
        <v>8</v>
      </c>
      <c r="J13" s="27" t="s">
        <v>48</v>
      </c>
      <c r="K13" s="27"/>
      <c r="L13" s="27"/>
      <c r="M13" s="27"/>
      <c r="N13" s="27"/>
      <c r="O13" s="27"/>
      <c r="P13" s="13" t="s">
        <v>33</v>
      </c>
      <c r="Q13" s="39" t="s">
        <v>49</v>
      </c>
    </row>
    <row r="14" spans="1:17" ht="15" customHeight="1" x14ac:dyDescent="0.15">
      <c r="A14" s="50"/>
      <c r="B14" s="50"/>
      <c r="C14" s="50"/>
      <c r="D14" s="38" t="s">
        <v>50</v>
      </c>
      <c r="E14" s="18" t="s">
        <v>51</v>
      </c>
      <c r="F14" s="13">
        <v>1</v>
      </c>
      <c r="G14" s="13">
        <v>16</v>
      </c>
      <c r="H14" s="18">
        <v>8</v>
      </c>
      <c r="I14" s="18">
        <v>8</v>
      </c>
      <c r="J14" s="27" t="s">
        <v>48</v>
      </c>
      <c r="K14" s="27"/>
      <c r="L14" s="27"/>
      <c r="M14" s="27"/>
      <c r="N14" s="27"/>
      <c r="O14" s="27"/>
      <c r="P14" s="13" t="s">
        <v>33</v>
      </c>
      <c r="Q14" s="39" t="s">
        <v>49</v>
      </c>
    </row>
    <row r="15" spans="1:17" ht="15" customHeight="1" x14ac:dyDescent="0.15">
      <c r="A15" s="50"/>
      <c r="B15" s="50"/>
      <c r="C15" s="50"/>
      <c r="D15" s="38" t="s">
        <v>52</v>
      </c>
      <c r="E15" s="18" t="s">
        <v>53</v>
      </c>
      <c r="F15" s="13">
        <v>2</v>
      </c>
      <c r="G15" s="13">
        <v>30</v>
      </c>
      <c r="H15" s="18">
        <v>30</v>
      </c>
      <c r="I15" s="18">
        <v>0</v>
      </c>
      <c r="J15" s="27"/>
      <c r="K15" s="27" t="s">
        <v>54</v>
      </c>
      <c r="L15" s="27"/>
      <c r="M15" s="27"/>
      <c r="N15" s="27"/>
      <c r="O15" s="27"/>
      <c r="P15" s="13" t="s">
        <v>33</v>
      </c>
      <c r="Q15" s="39"/>
    </row>
    <row r="16" spans="1:17" ht="50.1" customHeight="1" x14ac:dyDescent="0.15">
      <c r="A16" s="50"/>
      <c r="B16" s="50"/>
      <c r="C16" s="50"/>
      <c r="D16" s="18" t="s">
        <v>55</v>
      </c>
      <c r="E16" s="18" t="s">
        <v>56</v>
      </c>
      <c r="F16" s="13">
        <v>8</v>
      </c>
      <c r="G16" s="13">
        <f t="shared" si="1"/>
        <v>108</v>
      </c>
      <c r="H16" s="18">
        <v>8</v>
      </c>
      <c r="I16" s="18">
        <v>100</v>
      </c>
      <c r="J16" s="27" t="s">
        <v>57</v>
      </c>
      <c r="K16" s="27" t="s">
        <v>58</v>
      </c>
      <c r="L16" s="27" t="s">
        <v>58</v>
      </c>
      <c r="M16" s="27" t="s">
        <v>58</v>
      </c>
      <c r="N16" s="27"/>
      <c r="O16" s="27"/>
      <c r="P16" s="13" t="s">
        <v>33</v>
      </c>
      <c r="Q16" s="39"/>
    </row>
    <row r="17" spans="1:18" ht="15" customHeight="1" x14ac:dyDescent="0.15">
      <c r="A17" s="50"/>
      <c r="B17" s="50"/>
      <c r="C17" s="50"/>
      <c r="D17" s="40" t="s">
        <v>59</v>
      </c>
      <c r="E17" s="18" t="s">
        <v>60</v>
      </c>
      <c r="F17" s="13">
        <v>2</v>
      </c>
      <c r="G17" s="13">
        <v>32</v>
      </c>
      <c r="H17" s="18">
        <v>32</v>
      </c>
      <c r="I17" s="18">
        <v>0</v>
      </c>
      <c r="J17" s="27" t="s">
        <v>24</v>
      </c>
      <c r="K17" s="14"/>
      <c r="L17" s="14"/>
      <c r="M17" s="27"/>
      <c r="N17" s="27"/>
      <c r="O17" s="27"/>
      <c r="P17" s="13" t="s">
        <v>33</v>
      </c>
      <c r="Q17" s="39" t="s">
        <v>61</v>
      </c>
    </row>
    <row r="18" spans="1:18" ht="15" customHeight="1" x14ac:dyDescent="0.15">
      <c r="A18" s="50"/>
      <c r="B18" s="50"/>
      <c r="C18" s="50"/>
      <c r="D18" s="40" t="s">
        <v>62</v>
      </c>
      <c r="E18" s="18" t="s">
        <v>63</v>
      </c>
      <c r="F18" s="13">
        <v>1</v>
      </c>
      <c r="G18" s="13">
        <f>H18+I18</f>
        <v>16</v>
      </c>
      <c r="H18" s="18">
        <v>16</v>
      </c>
      <c r="I18" s="18">
        <v>0</v>
      </c>
      <c r="J18" s="27" t="s">
        <v>24</v>
      </c>
      <c r="K18" s="27"/>
      <c r="L18" s="27"/>
      <c r="M18" s="27"/>
      <c r="N18" s="14"/>
      <c r="O18" s="27"/>
      <c r="P18" s="13" t="s">
        <v>33</v>
      </c>
      <c r="Q18" s="39" t="s">
        <v>64</v>
      </c>
    </row>
    <row r="19" spans="1:18" ht="15" customHeight="1" x14ac:dyDescent="0.15">
      <c r="A19" s="50"/>
      <c r="B19" s="50"/>
      <c r="C19" s="50"/>
      <c r="D19" s="40" t="s">
        <v>65</v>
      </c>
      <c r="E19" s="18" t="s">
        <v>66</v>
      </c>
      <c r="F19" s="13">
        <v>1</v>
      </c>
      <c r="G19" s="13">
        <v>16</v>
      </c>
      <c r="H19" s="18">
        <v>16</v>
      </c>
      <c r="I19" s="18">
        <v>0</v>
      </c>
      <c r="J19" s="27"/>
      <c r="K19" s="27"/>
      <c r="L19" s="27"/>
      <c r="M19" s="27" t="s">
        <v>24</v>
      </c>
      <c r="N19" s="14"/>
      <c r="O19" s="27"/>
      <c r="P19" s="13" t="s">
        <v>33</v>
      </c>
      <c r="Q19" s="39" t="s">
        <v>64</v>
      </c>
    </row>
    <row r="20" spans="1:18" ht="15" customHeight="1" x14ac:dyDescent="0.15">
      <c r="A20" s="50"/>
      <c r="B20" s="50"/>
      <c r="C20" s="50"/>
      <c r="D20" s="49" t="s">
        <v>67</v>
      </c>
      <c r="E20" s="49"/>
      <c r="F20" s="12">
        <f>SUM(F5:F19)</f>
        <v>39</v>
      </c>
      <c r="G20" s="12">
        <f>SUM(G5:G19)</f>
        <v>618</v>
      </c>
      <c r="H20" s="12">
        <f>SUM(H5:H19)</f>
        <v>414</v>
      </c>
      <c r="I20" s="12">
        <f>SUM(I5:I19)</f>
        <v>204</v>
      </c>
      <c r="J20" s="49" t="s">
        <v>68</v>
      </c>
      <c r="K20" s="49"/>
      <c r="L20" s="49"/>
      <c r="M20" s="49"/>
      <c r="N20" s="49"/>
      <c r="O20" s="49"/>
      <c r="P20" s="49"/>
      <c r="Q20" s="49"/>
    </row>
    <row r="21" spans="1:18" ht="15" customHeight="1" x14ac:dyDescent="0.15">
      <c r="A21" s="50"/>
      <c r="B21" s="50" t="s">
        <v>69</v>
      </c>
      <c r="C21" s="50" t="s">
        <v>70</v>
      </c>
      <c r="D21" s="41" t="s">
        <v>71</v>
      </c>
      <c r="E21" s="13" t="s">
        <v>72</v>
      </c>
      <c r="F21" s="13">
        <v>1</v>
      </c>
      <c r="G21" s="13">
        <v>12</v>
      </c>
      <c r="H21" s="13">
        <v>12</v>
      </c>
      <c r="I21" s="13">
        <v>0</v>
      </c>
      <c r="J21" s="27"/>
      <c r="K21" s="27" t="s">
        <v>24</v>
      </c>
      <c r="L21" s="14"/>
      <c r="M21" s="14"/>
      <c r="N21" s="14"/>
      <c r="O21" s="14"/>
      <c r="P21" s="13" t="s">
        <v>33</v>
      </c>
      <c r="Q21" s="39" t="s">
        <v>73</v>
      </c>
    </row>
    <row r="22" spans="1:18" ht="15" customHeight="1" x14ac:dyDescent="0.15">
      <c r="A22" s="50"/>
      <c r="B22" s="50"/>
      <c r="C22" s="50"/>
      <c r="D22" s="41" t="s">
        <v>74</v>
      </c>
      <c r="E22" s="13" t="s">
        <v>75</v>
      </c>
      <c r="F22" s="13">
        <v>1</v>
      </c>
      <c r="G22" s="13">
        <v>16</v>
      </c>
      <c r="H22" s="13">
        <v>16</v>
      </c>
      <c r="I22" s="13">
        <v>0</v>
      </c>
      <c r="J22" s="14"/>
      <c r="K22" s="27" t="s">
        <v>24</v>
      </c>
      <c r="L22" s="14"/>
      <c r="M22" s="14"/>
      <c r="N22" s="14"/>
      <c r="O22" s="14"/>
      <c r="P22" s="13" t="s">
        <v>33</v>
      </c>
      <c r="Q22" s="39" t="s">
        <v>73</v>
      </c>
    </row>
    <row r="23" spans="1:18" ht="15" customHeight="1" x14ac:dyDescent="0.15">
      <c r="A23" s="50"/>
      <c r="B23" s="50"/>
      <c r="C23" s="50"/>
      <c r="D23" s="41" t="s">
        <v>68</v>
      </c>
      <c r="E23" s="13" t="s">
        <v>174</v>
      </c>
      <c r="F23" s="13">
        <v>8</v>
      </c>
      <c r="G23" s="13">
        <v>128</v>
      </c>
      <c r="H23" s="13">
        <v>128</v>
      </c>
      <c r="I23" s="13">
        <v>0</v>
      </c>
      <c r="J23" s="14"/>
      <c r="K23" s="27"/>
      <c r="L23" s="14"/>
      <c r="M23" s="14"/>
      <c r="N23" s="14"/>
      <c r="O23" s="14"/>
      <c r="P23" s="13" t="s">
        <v>33</v>
      </c>
      <c r="Q23" s="60" t="s">
        <v>175</v>
      </c>
    </row>
    <row r="24" spans="1:18" ht="15" customHeight="1" x14ac:dyDescent="0.15">
      <c r="A24" s="50"/>
      <c r="B24" s="50"/>
      <c r="C24" s="50"/>
      <c r="D24" s="49" t="s">
        <v>67</v>
      </c>
      <c r="E24" s="49"/>
      <c r="F24" s="12">
        <f>F21+F22+F23</f>
        <v>10</v>
      </c>
      <c r="G24" s="12">
        <f>G21+G22+G23</f>
        <v>156</v>
      </c>
      <c r="H24" s="12">
        <f>H21+H22+H23</f>
        <v>156</v>
      </c>
      <c r="I24" s="12">
        <f>I21+I22+I23</f>
        <v>0</v>
      </c>
      <c r="J24" s="49" t="s">
        <v>68</v>
      </c>
      <c r="K24" s="49"/>
      <c r="L24" s="49"/>
      <c r="M24" s="49"/>
      <c r="N24" s="49"/>
      <c r="O24" s="49"/>
      <c r="P24" s="49"/>
      <c r="Q24" s="49"/>
    </row>
    <row r="25" spans="1:18" ht="15" customHeight="1" x14ac:dyDescent="0.15">
      <c r="A25" s="52" t="s">
        <v>76</v>
      </c>
      <c r="B25" s="52" t="s">
        <v>20</v>
      </c>
      <c r="C25" s="52" t="s">
        <v>77</v>
      </c>
      <c r="D25" s="13">
        <v>1503111</v>
      </c>
      <c r="E25" s="14" t="s">
        <v>78</v>
      </c>
      <c r="F25" s="14">
        <v>3</v>
      </c>
      <c r="G25" s="14">
        <v>48</v>
      </c>
      <c r="H25" s="14">
        <v>48</v>
      </c>
      <c r="I25" s="14">
        <v>0</v>
      </c>
      <c r="J25" s="14" t="s">
        <v>79</v>
      </c>
      <c r="K25" s="14"/>
      <c r="L25" s="14"/>
      <c r="M25" s="14"/>
      <c r="N25" s="14"/>
      <c r="O25" s="14"/>
      <c r="P25" s="14" t="s">
        <v>33</v>
      </c>
      <c r="Q25" s="28"/>
    </row>
    <row r="26" spans="1:18" ht="15" customHeight="1" x14ac:dyDescent="0.15">
      <c r="A26" s="53"/>
      <c r="B26" s="53"/>
      <c r="C26" s="53"/>
      <c r="D26" s="13">
        <v>1503114</v>
      </c>
      <c r="E26" s="44" t="s">
        <v>170</v>
      </c>
      <c r="F26" s="15">
        <v>3</v>
      </c>
      <c r="G26" s="13">
        <v>48</v>
      </c>
      <c r="H26" s="15">
        <v>24</v>
      </c>
      <c r="I26" s="15">
        <v>24</v>
      </c>
      <c r="J26" s="45" t="s">
        <v>171</v>
      </c>
      <c r="K26" s="14"/>
      <c r="L26" s="17"/>
      <c r="M26" s="17"/>
      <c r="N26" s="17"/>
      <c r="O26" s="17"/>
      <c r="P26" s="15" t="s">
        <v>25</v>
      </c>
      <c r="Q26" s="13"/>
    </row>
    <row r="27" spans="1:18" ht="15" customHeight="1" x14ac:dyDescent="0.15">
      <c r="A27" s="53"/>
      <c r="B27" s="53"/>
      <c r="C27" s="53"/>
      <c r="D27" s="13">
        <v>1503112</v>
      </c>
      <c r="E27" s="14" t="s">
        <v>80</v>
      </c>
      <c r="F27" s="14">
        <v>3</v>
      </c>
      <c r="G27" s="14">
        <v>48</v>
      </c>
      <c r="H27" s="14">
        <v>24</v>
      </c>
      <c r="I27" s="14">
        <v>24</v>
      </c>
      <c r="J27" s="14" t="s">
        <v>79</v>
      </c>
      <c r="K27" s="14"/>
      <c r="L27" s="14"/>
      <c r="M27" s="14"/>
      <c r="N27" s="14"/>
      <c r="O27" s="14"/>
      <c r="P27" s="14" t="s">
        <v>25</v>
      </c>
      <c r="Q27" s="29"/>
    </row>
    <row r="28" spans="1:18" ht="15" customHeight="1" x14ac:dyDescent="0.15">
      <c r="A28" s="53"/>
      <c r="B28" s="53"/>
      <c r="C28" s="53"/>
      <c r="D28" s="16" t="s">
        <v>81</v>
      </c>
      <c r="E28" s="17" t="s">
        <v>82</v>
      </c>
      <c r="F28" s="17">
        <v>2</v>
      </c>
      <c r="G28" s="14">
        <v>32</v>
      </c>
      <c r="H28" s="17">
        <v>32</v>
      </c>
      <c r="I28" s="17">
        <v>0</v>
      </c>
      <c r="J28" s="17"/>
      <c r="K28" s="17" t="s">
        <v>83</v>
      </c>
      <c r="L28" s="17"/>
      <c r="M28" s="17"/>
      <c r="N28" s="17"/>
      <c r="O28" s="17"/>
      <c r="P28" s="14" t="s">
        <v>25</v>
      </c>
      <c r="Q28" s="29"/>
      <c r="R28" s="30"/>
    </row>
    <row r="29" spans="1:18" ht="15" customHeight="1" x14ac:dyDescent="0.15">
      <c r="A29" s="53"/>
      <c r="B29" s="53"/>
      <c r="C29" s="53"/>
      <c r="D29" s="16">
        <v>1503102</v>
      </c>
      <c r="E29" s="17" t="s">
        <v>84</v>
      </c>
      <c r="F29" s="17">
        <v>3</v>
      </c>
      <c r="G29" s="14">
        <v>48</v>
      </c>
      <c r="H29" s="17">
        <v>24</v>
      </c>
      <c r="I29" s="17">
        <v>24</v>
      </c>
      <c r="J29" s="17"/>
      <c r="K29" s="14" t="s">
        <v>79</v>
      </c>
      <c r="L29" s="17"/>
      <c r="M29" s="17"/>
      <c r="N29" s="17"/>
      <c r="O29" s="17"/>
      <c r="P29" s="17" t="s">
        <v>25</v>
      </c>
      <c r="Q29" s="31"/>
      <c r="R29" s="30"/>
    </row>
    <row r="30" spans="1:18" ht="15" customHeight="1" x14ac:dyDescent="0.15">
      <c r="A30" s="53"/>
      <c r="B30" s="53"/>
      <c r="C30" s="53"/>
      <c r="D30" s="16" t="s">
        <v>85</v>
      </c>
      <c r="E30" s="15" t="s">
        <v>86</v>
      </c>
      <c r="F30" s="15">
        <v>3</v>
      </c>
      <c r="G30" s="13">
        <v>48</v>
      </c>
      <c r="H30" s="15">
        <v>24</v>
      </c>
      <c r="I30" s="15">
        <v>24</v>
      </c>
      <c r="J30" s="17"/>
      <c r="K30" s="17" t="s">
        <v>87</v>
      </c>
      <c r="L30" s="17"/>
      <c r="M30" s="17"/>
      <c r="N30" s="17"/>
      <c r="O30" s="17"/>
      <c r="P30" s="13" t="s">
        <v>25</v>
      </c>
      <c r="Q30" s="32" t="s">
        <v>88</v>
      </c>
      <c r="R30" s="30"/>
    </row>
    <row r="31" spans="1:18" ht="15" customHeight="1" x14ac:dyDescent="0.15">
      <c r="A31" s="53"/>
      <c r="B31" s="53"/>
      <c r="C31" s="54"/>
      <c r="D31" s="49" t="s">
        <v>67</v>
      </c>
      <c r="E31" s="49"/>
      <c r="F31" s="12">
        <f>SUM(F25:F30)</f>
        <v>17</v>
      </c>
      <c r="G31" s="12">
        <f>SUM(G25:G30)</f>
        <v>272</v>
      </c>
      <c r="H31" s="12">
        <f>SUM(H25:H30)</f>
        <v>176</v>
      </c>
      <c r="I31" s="12">
        <f>SUM(I25:I30)</f>
        <v>96</v>
      </c>
      <c r="J31" s="49" t="s">
        <v>68</v>
      </c>
      <c r="K31" s="49"/>
      <c r="L31" s="49"/>
      <c r="M31" s="49"/>
      <c r="N31" s="49"/>
      <c r="O31" s="49"/>
      <c r="P31" s="49"/>
      <c r="Q31" s="49"/>
    </row>
    <row r="32" spans="1:18" ht="15" customHeight="1" x14ac:dyDescent="0.15">
      <c r="A32" s="53"/>
      <c r="B32" s="53"/>
      <c r="C32" s="50" t="s">
        <v>89</v>
      </c>
      <c r="D32" s="13">
        <v>1503222</v>
      </c>
      <c r="E32" s="17" t="s">
        <v>90</v>
      </c>
      <c r="F32" s="15">
        <v>3</v>
      </c>
      <c r="G32" s="13">
        <v>48</v>
      </c>
      <c r="H32" s="15">
        <v>24</v>
      </c>
      <c r="I32" s="15">
        <v>24</v>
      </c>
      <c r="J32" s="15"/>
      <c r="K32" s="15" t="s">
        <v>87</v>
      </c>
      <c r="L32" s="15"/>
      <c r="M32" s="13"/>
      <c r="N32" s="15"/>
      <c r="O32" s="15"/>
      <c r="P32" s="15" t="s">
        <v>25</v>
      </c>
      <c r="Q32" s="28" t="s">
        <v>91</v>
      </c>
    </row>
    <row r="33" spans="1:17" ht="15" customHeight="1" x14ac:dyDescent="0.15">
      <c r="A33" s="53"/>
      <c r="B33" s="53"/>
      <c r="C33" s="50"/>
      <c r="D33" s="13">
        <v>1503223</v>
      </c>
      <c r="E33" s="17" t="s">
        <v>92</v>
      </c>
      <c r="F33" s="17">
        <v>1.5</v>
      </c>
      <c r="G33" s="14">
        <v>24</v>
      </c>
      <c r="H33" s="17">
        <v>12</v>
      </c>
      <c r="I33" s="17">
        <v>12</v>
      </c>
      <c r="J33" s="17"/>
      <c r="K33" s="17"/>
      <c r="L33" s="17" t="s">
        <v>93</v>
      </c>
      <c r="M33" s="17"/>
      <c r="N33" s="17"/>
      <c r="O33" s="17"/>
      <c r="P33" s="14" t="s">
        <v>33</v>
      </c>
      <c r="Q33" s="28"/>
    </row>
    <row r="34" spans="1:17" ht="15" customHeight="1" x14ac:dyDescent="0.15">
      <c r="A34" s="53"/>
      <c r="B34" s="53"/>
      <c r="C34" s="50"/>
      <c r="D34" s="16" t="s">
        <v>94</v>
      </c>
      <c r="E34" s="15" t="s">
        <v>95</v>
      </c>
      <c r="F34" s="15">
        <v>3</v>
      </c>
      <c r="G34" s="13">
        <v>48</v>
      </c>
      <c r="H34" s="15">
        <v>16</v>
      </c>
      <c r="I34" s="15">
        <v>32</v>
      </c>
      <c r="J34" s="15"/>
      <c r="K34" s="15"/>
      <c r="L34" s="15" t="s">
        <v>96</v>
      </c>
      <c r="M34" s="13"/>
      <c r="N34" s="13"/>
      <c r="O34" s="13"/>
      <c r="P34" s="15" t="s">
        <v>25</v>
      </c>
      <c r="Q34" s="32"/>
    </row>
    <row r="35" spans="1:17" ht="15" customHeight="1" x14ac:dyDescent="0.15">
      <c r="A35" s="53"/>
      <c r="B35" s="53"/>
      <c r="C35" s="50"/>
      <c r="D35" s="16" t="s">
        <v>97</v>
      </c>
      <c r="E35" s="15" t="s">
        <v>98</v>
      </c>
      <c r="F35" s="15">
        <v>3</v>
      </c>
      <c r="G35" s="13">
        <v>48</v>
      </c>
      <c r="H35" s="15">
        <v>16</v>
      </c>
      <c r="I35" s="15">
        <v>32</v>
      </c>
      <c r="J35" s="15"/>
      <c r="K35" s="15"/>
      <c r="L35" s="15" t="s">
        <v>96</v>
      </c>
      <c r="M35" s="13"/>
      <c r="N35" s="13"/>
      <c r="O35" s="13"/>
      <c r="P35" s="15" t="s">
        <v>25</v>
      </c>
      <c r="Q35" s="32"/>
    </row>
    <row r="36" spans="1:17" ht="15" customHeight="1" x14ac:dyDescent="0.15">
      <c r="A36" s="53"/>
      <c r="B36" s="53"/>
      <c r="C36" s="50"/>
      <c r="D36" s="16" t="s">
        <v>99</v>
      </c>
      <c r="E36" s="15" t="s">
        <v>100</v>
      </c>
      <c r="F36" s="15">
        <v>4</v>
      </c>
      <c r="G36" s="13">
        <v>64</v>
      </c>
      <c r="H36" s="15">
        <v>16</v>
      </c>
      <c r="I36" s="15">
        <v>48</v>
      </c>
      <c r="J36" s="15"/>
      <c r="K36" s="15"/>
      <c r="L36" s="15" t="s">
        <v>101</v>
      </c>
      <c r="M36" s="13"/>
      <c r="N36" s="15"/>
      <c r="O36" s="15"/>
      <c r="P36" s="15" t="s">
        <v>25</v>
      </c>
      <c r="Q36" s="32"/>
    </row>
    <row r="37" spans="1:17" ht="15" customHeight="1" x14ac:dyDescent="0.15">
      <c r="A37" s="53"/>
      <c r="B37" s="53"/>
      <c r="C37" s="50"/>
      <c r="D37" s="16" t="s">
        <v>102</v>
      </c>
      <c r="E37" s="13" t="s">
        <v>103</v>
      </c>
      <c r="F37" s="15">
        <v>3</v>
      </c>
      <c r="G37" s="13">
        <v>48</v>
      </c>
      <c r="H37" s="15">
        <v>24</v>
      </c>
      <c r="I37" s="15">
        <v>24</v>
      </c>
      <c r="J37" s="15"/>
      <c r="K37" s="15"/>
      <c r="L37" s="15" t="s">
        <v>96</v>
      </c>
      <c r="M37" s="15"/>
      <c r="N37" s="15"/>
      <c r="O37" s="15"/>
      <c r="P37" s="15" t="s">
        <v>25</v>
      </c>
      <c r="Q37" s="32"/>
    </row>
    <row r="38" spans="1:17" ht="15" customHeight="1" x14ac:dyDescent="0.15">
      <c r="A38" s="53"/>
      <c r="B38" s="53"/>
      <c r="C38" s="50"/>
      <c r="D38" s="16" t="s">
        <v>104</v>
      </c>
      <c r="E38" s="15" t="s">
        <v>105</v>
      </c>
      <c r="F38" s="15">
        <v>3</v>
      </c>
      <c r="G38" s="13">
        <v>48</v>
      </c>
      <c r="H38" s="15">
        <v>24</v>
      </c>
      <c r="I38" s="15">
        <v>24</v>
      </c>
      <c r="J38" s="15"/>
      <c r="K38" s="15"/>
      <c r="L38" s="15"/>
      <c r="M38" s="15" t="s">
        <v>96</v>
      </c>
      <c r="N38" s="15"/>
      <c r="O38" s="15"/>
      <c r="P38" s="15" t="s">
        <v>25</v>
      </c>
      <c r="Q38" s="32"/>
    </row>
    <row r="39" spans="1:17" ht="15" customHeight="1" x14ac:dyDescent="0.15">
      <c r="A39" s="53"/>
      <c r="B39" s="53"/>
      <c r="C39" s="50"/>
      <c r="D39" s="16" t="s">
        <v>106</v>
      </c>
      <c r="E39" s="15" t="s">
        <v>107</v>
      </c>
      <c r="F39" s="15">
        <v>3</v>
      </c>
      <c r="G39" s="13">
        <v>48</v>
      </c>
      <c r="H39" s="15">
        <v>24</v>
      </c>
      <c r="I39" s="15">
        <v>24</v>
      </c>
      <c r="J39" s="15"/>
      <c r="K39" s="15"/>
      <c r="L39" s="15"/>
      <c r="M39" s="15" t="s">
        <v>96</v>
      </c>
      <c r="N39" s="15"/>
      <c r="O39" s="15"/>
      <c r="P39" s="15" t="s">
        <v>25</v>
      </c>
      <c r="Q39" s="32"/>
    </row>
    <row r="40" spans="1:17" ht="15" customHeight="1" x14ac:dyDescent="0.15">
      <c r="A40" s="53"/>
      <c r="B40" s="53"/>
      <c r="C40" s="50"/>
      <c r="D40" s="16" t="s">
        <v>108</v>
      </c>
      <c r="E40" s="15" t="s">
        <v>109</v>
      </c>
      <c r="F40" s="15">
        <v>4</v>
      </c>
      <c r="G40" s="13">
        <v>64</v>
      </c>
      <c r="H40" s="15">
        <v>32</v>
      </c>
      <c r="I40" s="15">
        <v>32</v>
      </c>
      <c r="J40" s="15"/>
      <c r="K40" s="15"/>
      <c r="L40" s="15"/>
      <c r="M40" s="15" t="s">
        <v>101</v>
      </c>
      <c r="N40" s="15"/>
      <c r="O40" s="15"/>
      <c r="P40" s="15" t="s">
        <v>25</v>
      </c>
      <c r="Q40" s="32"/>
    </row>
    <row r="41" spans="1:17" ht="15" customHeight="1" x14ac:dyDescent="0.15">
      <c r="A41" s="53"/>
      <c r="B41" s="53"/>
      <c r="C41" s="50"/>
      <c r="D41" s="16" t="s">
        <v>110</v>
      </c>
      <c r="E41" s="15" t="s">
        <v>111</v>
      </c>
      <c r="F41" s="15">
        <v>4</v>
      </c>
      <c r="G41" s="13">
        <v>64</v>
      </c>
      <c r="H41" s="15">
        <v>32</v>
      </c>
      <c r="I41" s="15">
        <v>32</v>
      </c>
      <c r="J41" s="13"/>
      <c r="K41" s="13"/>
      <c r="L41" s="13"/>
      <c r="M41" s="15" t="s">
        <v>101</v>
      </c>
      <c r="N41" s="15"/>
      <c r="O41" s="15"/>
      <c r="P41" s="15" t="s">
        <v>25</v>
      </c>
      <c r="Q41" s="32"/>
    </row>
    <row r="42" spans="1:17" ht="15" customHeight="1" x14ac:dyDescent="0.15">
      <c r="A42" s="53"/>
      <c r="B42" s="54"/>
      <c r="C42" s="50"/>
      <c r="D42" s="49" t="s">
        <v>67</v>
      </c>
      <c r="E42" s="49"/>
      <c r="F42" s="12">
        <f>SUM(F32:F41)</f>
        <v>31.5</v>
      </c>
      <c r="G42" s="12">
        <f>SUM(G32:G41)</f>
        <v>504</v>
      </c>
      <c r="H42" s="12">
        <f>SUM(H32:H41)</f>
        <v>220</v>
      </c>
      <c r="I42" s="12">
        <f>SUM(I32:I41)</f>
        <v>284</v>
      </c>
      <c r="J42" s="49" t="s">
        <v>68</v>
      </c>
      <c r="K42" s="49"/>
      <c r="L42" s="49"/>
      <c r="M42" s="49"/>
      <c r="N42" s="49"/>
      <c r="O42" s="49"/>
      <c r="P42" s="49"/>
      <c r="Q42" s="49"/>
    </row>
    <row r="43" spans="1:17" ht="15" customHeight="1" x14ac:dyDescent="0.15">
      <c r="A43" s="53"/>
      <c r="B43" s="50" t="s">
        <v>112</v>
      </c>
      <c r="C43" s="47" t="s">
        <v>113</v>
      </c>
      <c r="D43" s="16" t="s">
        <v>114</v>
      </c>
      <c r="E43" s="15" t="s">
        <v>115</v>
      </c>
      <c r="F43" s="15">
        <v>1.5</v>
      </c>
      <c r="G43" s="13">
        <v>24</v>
      </c>
      <c r="H43" s="15">
        <v>12</v>
      </c>
      <c r="I43" s="15">
        <v>12</v>
      </c>
      <c r="J43" s="15"/>
      <c r="K43" s="13"/>
      <c r="L43" s="15"/>
      <c r="M43" s="13" t="s">
        <v>93</v>
      </c>
      <c r="N43" s="15"/>
      <c r="O43" s="15"/>
      <c r="P43" s="15" t="s">
        <v>33</v>
      </c>
      <c r="Q43" s="32"/>
    </row>
    <row r="44" spans="1:17" ht="15" customHeight="1" x14ac:dyDescent="0.15">
      <c r="A44" s="53"/>
      <c r="B44" s="50"/>
      <c r="C44" s="47"/>
      <c r="D44" s="16" t="s">
        <v>116</v>
      </c>
      <c r="E44" s="18" t="s">
        <v>117</v>
      </c>
      <c r="F44" s="15">
        <v>1</v>
      </c>
      <c r="G44" s="13">
        <v>16</v>
      </c>
      <c r="H44" s="15">
        <v>16</v>
      </c>
      <c r="I44" s="15">
        <v>0</v>
      </c>
      <c r="J44" s="13"/>
      <c r="K44" s="15"/>
      <c r="L44" s="13"/>
      <c r="M44" s="13" t="s">
        <v>48</v>
      </c>
      <c r="N44" s="15"/>
      <c r="O44" s="15"/>
      <c r="P44" s="15" t="s">
        <v>33</v>
      </c>
      <c r="Q44" s="32"/>
    </row>
    <row r="45" spans="1:17" ht="15" customHeight="1" x14ac:dyDescent="0.15">
      <c r="A45" s="54"/>
      <c r="B45" s="50"/>
      <c r="C45" s="47"/>
      <c r="D45" s="51" t="s">
        <v>67</v>
      </c>
      <c r="E45" s="51"/>
      <c r="F45" s="19">
        <f>SUM(F43:F44)</f>
        <v>2.5</v>
      </c>
      <c r="G45" s="19">
        <f>SUM(G43:G44)</f>
        <v>40</v>
      </c>
      <c r="H45" s="19">
        <f>SUM(H43:H44)</f>
        <v>28</v>
      </c>
      <c r="I45" s="19">
        <f>SUM(I43:I44)</f>
        <v>12</v>
      </c>
      <c r="J45" s="49" t="s">
        <v>68</v>
      </c>
      <c r="K45" s="49"/>
      <c r="L45" s="49"/>
      <c r="M45" s="49"/>
      <c r="N45" s="49"/>
      <c r="O45" s="49"/>
      <c r="P45" s="49"/>
      <c r="Q45" s="49"/>
    </row>
    <row r="46" spans="1:17" ht="15" customHeight="1" x14ac:dyDescent="0.15">
      <c r="A46" s="49" t="s">
        <v>118</v>
      </c>
      <c r="B46" s="49"/>
      <c r="C46" s="49"/>
      <c r="D46" s="49"/>
      <c r="E46" s="49"/>
      <c r="F46" s="19">
        <f>F20+F24+F31+F42+F45</f>
        <v>100</v>
      </c>
      <c r="G46" s="19">
        <f>G20+G24+G31+G42+G45</f>
        <v>1590</v>
      </c>
      <c r="H46" s="19">
        <f>H20+H24+H31+H42+H45</f>
        <v>994</v>
      </c>
      <c r="I46" s="19">
        <f>I20+I24+I31+I42+I45</f>
        <v>596</v>
      </c>
      <c r="J46" s="49" t="s">
        <v>68</v>
      </c>
      <c r="K46" s="49"/>
      <c r="L46" s="49"/>
      <c r="M46" s="49"/>
      <c r="N46" s="49"/>
      <c r="O46" s="49"/>
      <c r="P46" s="49"/>
      <c r="Q46" s="49"/>
    </row>
    <row r="47" spans="1:17" ht="15" customHeight="1" x14ac:dyDescent="0.15">
      <c r="A47" s="47" t="s">
        <v>119</v>
      </c>
      <c r="B47" s="47"/>
      <c r="C47" s="47"/>
      <c r="D47" s="20" t="s">
        <v>120</v>
      </c>
      <c r="E47" s="21" t="s">
        <v>121</v>
      </c>
      <c r="F47" s="21">
        <v>0</v>
      </c>
      <c r="G47" s="11"/>
      <c r="H47" s="21"/>
      <c r="I47" s="21"/>
      <c r="J47" s="21"/>
      <c r="K47" s="21"/>
      <c r="L47" s="21"/>
      <c r="M47" s="21"/>
      <c r="N47" s="21"/>
      <c r="O47" s="21"/>
      <c r="P47" s="21"/>
      <c r="Q47" s="33" t="s">
        <v>122</v>
      </c>
    </row>
    <row r="48" spans="1:17" ht="24.95" customHeight="1" x14ac:dyDescent="0.15">
      <c r="A48" s="47"/>
      <c r="B48" s="47"/>
      <c r="C48" s="47"/>
      <c r="D48" s="20" t="s">
        <v>123</v>
      </c>
      <c r="E48" s="22" t="s">
        <v>124</v>
      </c>
      <c r="F48" s="21">
        <v>0</v>
      </c>
      <c r="G48" s="11"/>
      <c r="H48" s="21"/>
      <c r="I48" s="21"/>
      <c r="J48" s="21"/>
      <c r="K48" s="21"/>
      <c r="L48" s="21"/>
      <c r="M48" s="21"/>
      <c r="N48" s="21"/>
      <c r="O48" s="21"/>
      <c r="P48" s="21"/>
      <c r="Q48" s="33" t="s">
        <v>125</v>
      </c>
    </row>
    <row r="49" spans="1:17" ht="24.95" customHeight="1" x14ac:dyDescent="0.15">
      <c r="A49" s="47"/>
      <c r="B49" s="47"/>
      <c r="C49" s="47"/>
      <c r="D49" s="20" t="s">
        <v>126</v>
      </c>
      <c r="E49" s="22" t="s">
        <v>127</v>
      </c>
      <c r="F49" s="21">
        <v>0</v>
      </c>
      <c r="G49" s="11"/>
      <c r="H49" s="21"/>
      <c r="I49" s="21"/>
      <c r="J49" s="21"/>
      <c r="K49" s="21"/>
      <c r="L49" s="21"/>
      <c r="M49" s="21"/>
      <c r="N49" s="21"/>
      <c r="O49" s="21"/>
      <c r="P49" s="21"/>
      <c r="Q49" s="33" t="s">
        <v>125</v>
      </c>
    </row>
    <row r="50" spans="1:17" ht="15" customHeight="1" x14ac:dyDescent="0.15">
      <c r="A50" s="47"/>
      <c r="B50" s="47"/>
      <c r="C50" s="47"/>
      <c r="D50" s="20" t="s">
        <v>128</v>
      </c>
      <c r="E50" s="11" t="s">
        <v>129</v>
      </c>
      <c r="F50" s="21">
        <v>0</v>
      </c>
      <c r="G50" s="11"/>
      <c r="H50" s="21"/>
      <c r="I50" s="21"/>
      <c r="J50" s="21"/>
      <c r="K50" s="21"/>
      <c r="L50" s="21"/>
      <c r="M50" s="21"/>
      <c r="N50" s="21"/>
      <c r="O50" s="21"/>
      <c r="P50" s="21"/>
      <c r="Q50" s="33" t="s">
        <v>125</v>
      </c>
    </row>
    <row r="51" spans="1:17" ht="15" customHeight="1" x14ac:dyDescent="0.15">
      <c r="A51" s="47"/>
      <c r="B51" s="47"/>
      <c r="C51" s="47"/>
      <c r="D51" s="49" t="s">
        <v>67</v>
      </c>
      <c r="E51" s="49"/>
      <c r="F51" s="12">
        <f>SUM(F47:F50)</f>
        <v>0</v>
      </c>
      <c r="G51" s="12">
        <f>SUM(G47:G50)</f>
        <v>0</v>
      </c>
      <c r="H51" s="12">
        <f>SUM(H47:H50)</f>
        <v>0</v>
      </c>
      <c r="I51" s="12">
        <f>SUM(I47:I50)</f>
        <v>0</v>
      </c>
      <c r="J51" s="49" t="s">
        <v>68</v>
      </c>
      <c r="K51" s="49"/>
      <c r="L51" s="49"/>
      <c r="M51" s="49"/>
      <c r="N51" s="49"/>
      <c r="O51" s="49"/>
      <c r="P51" s="49"/>
      <c r="Q51" s="49"/>
    </row>
    <row r="52" spans="1:17" ht="15" customHeight="1" x14ac:dyDescent="0.15">
      <c r="A52" s="47" t="s">
        <v>130</v>
      </c>
      <c r="B52" s="47"/>
      <c r="C52" s="47"/>
      <c r="D52" s="16" t="s">
        <v>131</v>
      </c>
      <c r="E52" s="18" t="s">
        <v>132</v>
      </c>
      <c r="F52" s="13">
        <v>1</v>
      </c>
      <c r="G52" s="13">
        <v>8</v>
      </c>
      <c r="H52" s="13">
        <v>8</v>
      </c>
      <c r="I52" s="13">
        <v>0</v>
      </c>
      <c r="J52" s="27" t="s">
        <v>24</v>
      </c>
      <c r="K52" s="42"/>
      <c r="L52" s="42"/>
      <c r="M52" s="42"/>
      <c r="N52" s="42"/>
      <c r="O52" s="42"/>
      <c r="P52" s="13" t="s">
        <v>133</v>
      </c>
      <c r="Q52" s="39" t="s">
        <v>134</v>
      </c>
    </row>
    <row r="53" spans="1:17" ht="15" customHeight="1" x14ac:dyDescent="0.15">
      <c r="A53" s="47"/>
      <c r="B53" s="47"/>
      <c r="C53" s="47"/>
      <c r="D53" s="16" t="s">
        <v>135</v>
      </c>
      <c r="E53" s="18" t="s">
        <v>136</v>
      </c>
      <c r="F53" s="13">
        <v>2</v>
      </c>
      <c r="G53" s="13">
        <f>H53+I53</f>
        <v>112</v>
      </c>
      <c r="H53" s="13">
        <v>0</v>
      </c>
      <c r="I53" s="13">
        <v>112</v>
      </c>
      <c r="J53" s="27" t="s">
        <v>24</v>
      </c>
      <c r="K53" s="42"/>
      <c r="L53" s="42"/>
      <c r="M53" s="42"/>
      <c r="N53" s="42"/>
      <c r="O53" s="42"/>
      <c r="P53" s="13" t="s">
        <v>133</v>
      </c>
      <c r="Q53" s="39" t="s">
        <v>137</v>
      </c>
    </row>
    <row r="54" spans="1:17" ht="15" customHeight="1" x14ac:dyDescent="0.15">
      <c r="A54" s="47"/>
      <c r="B54" s="47"/>
      <c r="C54" s="47"/>
      <c r="D54" s="16" t="s">
        <v>138</v>
      </c>
      <c r="E54" s="17" t="s">
        <v>139</v>
      </c>
      <c r="F54" s="14">
        <v>1</v>
      </c>
      <c r="G54" s="14">
        <v>24</v>
      </c>
      <c r="H54" s="14">
        <v>0</v>
      </c>
      <c r="I54" s="14">
        <v>24</v>
      </c>
      <c r="J54" s="15" t="s">
        <v>93</v>
      </c>
      <c r="K54" s="15"/>
      <c r="L54" s="15"/>
      <c r="M54" s="15"/>
      <c r="N54" s="15"/>
      <c r="O54" s="15"/>
      <c r="P54" s="14" t="s">
        <v>33</v>
      </c>
      <c r="Q54" s="34"/>
    </row>
    <row r="55" spans="1:17" ht="15" customHeight="1" x14ac:dyDescent="0.15">
      <c r="A55" s="47"/>
      <c r="B55" s="47"/>
      <c r="C55" s="47"/>
      <c r="D55" s="16" t="s">
        <v>140</v>
      </c>
      <c r="E55" s="17" t="s">
        <v>141</v>
      </c>
      <c r="F55" s="14">
        <v>1</v>
      </c>
      <c r="G55" s="14">
        <v>24</v>
      </c>
      <c r="H55" s="14">
        <v>0</v>
      </c>
      <c r="I55" s="14">
        <v>24</v>
      </c>
      <c r="J55" s="15"/>
      <c r="K55" s="15" t="s">
        <v>93</v>
      </c>
      <c r="L55" s="13"/>
      <c r="M55" s="15"/>
      <c r="N55" s="15"/>
      <c r="O55" s="15"/>
      <c r="P55" s="14" t="s">
        <v>33</v>
      </c>
      <c r="Q55" s="34"/>
    </row>
    <row r="56" spans="1:17" ht="15" customHeight="1" x14ac:dyDescent="0.15">
      <c r="A56" s="47"/>
      <c r="B56" s="47"/>
      <c r="C56" s="47"/>
      <c r="D56" s="16" t="s">
        <v>142</v>
      </c>
      <c r="E56" s="17" t="s">
        <v>143</v>
      </c>
      <c r="F56" s="14">
        <v>1</v>
      </c>
      <c r="G56" s="14">
        <v>24</v>
      </c>
      <c r="H56" s="14">
        <v>0</v>
      </c>
      <c r="I56" s="14">
        <v>24</v>
      </c>
      <c r="J56" s="15"/>
      <c r="K56" s="15"/>
      <c r="L56" s="15" t="s">
        <v>93</v>
      </c>
      <c r="M56" s="15"/>
      <c r="N56" s="15"/>
      <c r="O56" s="15"/>
      <c r="P56" s="14" t="s">
        <v>33</v>
      </c>
      <c r="Q56" s="34"/>
    </row>
    <row r="57" spans="1:17" ht="15" customHeight="1" x14ac:dyDescent="0.15">
      <c r="A57" s="47"/>
      <c r="B57" s="47"/>
      <c r="C57" s="47"/>
      <c r="D57" s="16" t="s">
        <v>144</v>
      </c>
      <c r="E57" s="17" t="s">
        <v>145</v>
      </c>
      <c r="F57" s="14">
        <v>1</v>
      </c>
      <c r="G57" s="14">
        <v>24</v>
      </c>
      <c r="H57" s="14">
        <v>0</v>
      </c>
      <c r="I57" s="14">
        <v>24</v>
      </c>
      <c r="J57" s="15"/>
      <c r="K57" s="15"/>
      <c r="L57" s="13"/>
      <c r="M57" s="15" t="s">
        <v>93</v>
      </c>
      <c r="N57" s="15"/>
      <c r="O57" s="15"/>
      <c r="P57" s="14" t="s">
        <v>33</v>
      </c>
      <c r="Q57" s="34"/>
    </row>
    <row r="58" spans="1:17" ht="15" customHeight="1" x14ac:dyDescent="0.15">
      <c r="A58" s="47"/>
      <c r="B58" s="47"/>
      <c r="C58" s="47"/>
      <c r="D58" s="16" t="s">
        <v>146</v>
      </c>
      <c r="E58" s="15" t="s">
        <v>147</v>
      </c>
      <c r="F58" s="13">
        <v>19</v>
      </c>
      <c r="G58" s="13">
        <v>380</v>
      </c>
      <c r="H58" s="13">
        <v>0</v>
      </c>
      <c r="I58" s="13">
        <v>380</v>
      </c>
      <c r="J58" s="15"/>
      <c r="K58" s="15"/>
      <c r="L58" s="15"/>
      <c r="M58" s="15"/>
      <c r="N58" s="27" t="s">
        <v>24</v>
      </c>
      <c r="O58" s="15"/>
      <c r="P58" s="13" t="s">
        <v>33</v>
      </c>
      <c r="Q58" s="32" t="s">
        <v>148</v>
      </c>
    </row>
    <row r="59" spans="1:17" ht="15" customHeight="1" x14ac:dyDescent="0.15">
      <c r="A59" s="47"/>
      <c r="B59" s="47"/>
      <c r="C59" s="47"/>
      <c r="D59" s="16" t="s">
        <v>149</v>
      </c>
      <c r="E59" s="15" t="s">
        <v>150</v>
      </c>
      <c r="F59" s="13">
        <v>17</v>
      </c>
      <c r="G59" s="13">
        <v>340</v>
      </c>
      <c r="H59" s="13">
        <v>0</v>
      </c>
      <c r="I59" s="13">
        <v>340</v>
      </c>
      <c r="J59" s="15"/>
      <c r="K59" s="15"/>
      <c r="L59" s="15"/>
      <c r="M59" s="15"/>
      <c r="N59" s="27"/>
      <c r="O59" s="27" t="s">
        <v>24</v>
      </c>
      <c r="P59" s="13" t="s">
        <v>33</v>
      </c>
      <c r="Q59" s="32" t="s">
        <v>151</v>
      </c>
    </row>
    <row r="60" spans="1:17" ht="15" customHeight="1" x14ac:dyDescent="0.15">
      <c r="A60" s="47"/>
      <c r="B60" s="47"/>
      <c r="C60" s="47"/>
      <c r="D60" s="16" t="s">
        <v>152</v>
      </c>
      <c r="E60" s="27" t="s">
        <v>153</v>
      </c>
      <c r="F60" s="14">
        <v>1</v>
      </c>
      <c r="G60" s="14">
        <v>8</v>
      </c>
      <c r="H60" s="14">
        <v>8</v>
      </c>
      <c r="I60" s="14">
        <v>0</v>
      </c>
      <c r="J60" s="43"/>
      <c r="K60" s="43"/>
      <c r="L60" s="43"/>
      <c r="M60" s="43"/>
      <c r="N60" s="43"/>
      <c r="O60" s="27" t="s">
        <v>24</v>
      </c>
      <c r="P60" s="14" t="s">
        <v>133</v>
      </c>
      <c r="Q60" s="34" t="s">
        <v>134</v>
      </c>
    </row>
    <row r="61" spans="1:17" ht="15" customHeight="1" x14ac:dyDescent="0.15">
      <c r="A61" s="47"/>
      <c r="B61" s="47"/>
      <c r="C61" s="47"/>
      <c r="D61" s="49" t="s">
        <v>67</v>
      </c>
      <c r="E61" s="49"/>
      <c r="F61" s="12">
        <f>SUM(F52:F60)</f>
        <v>44</v>
      </c>
      <c r="G61" s="12">
        <f>SUM(G52:G60)</f>
        <v>944</v>
      </c>
      <c r="H61" s="12">
        <f>SUM(H52:H60)</f>
        <v>16</v>
      </c>
      <c r="I61" s="12">
        <f>SUM(I52:I60)</f>
        <v>928</v>
      </c>
      <c r="J61" s="49" t="s">
        <v>68</v>
      </c>
      <c r="K61" s="49"/>
      <c r="L61" s="49"/>
      <c r="M61" s="49"/>
      <c r="N61" s="49"/>
      <c r="O61" s="49"/>
      <c r="P61" s="49"/>
      <c r="Q61" s="49"/>
    </row>
    <row r="62" spans="1:17" ht="15" customHeight="1" x14ac:dyDescent="0.15">
      <c r="A62" s="49" t="s">
        <v>154</v>
      </c>
      <c r="B62" s="49"/>
      <c r="C62" s="49"/>
      <c r="D62" s="49"/>
      <c r="E62" s="49"/>
      <c r="F62" s="19">
        <f>F46+F51+F61</f>
        <v>144</v>
      </c>
      <c r="G62" s="19">
        <f>G46+G51+G61</f>
        <v>2534</v>
      </c>
      <c r="H62" s="19">
        <f>H46+H51+H61</f>
        <v>1010</v>
      </c>
      <c r="I62" s="19">
        <f>I46+I51+I61</f>
        <v>1524</v>
      </c>
      <c r="J62" s="49" t="s">
        <v>68</v>
      </c>
      <c r="K62" s="49"/>
      <c r="L62" s="49"/>
      <c r="M62" s="49"/>
      <c r="N62" s="49"/>
      <c r="O62" s="49"/>
      <c r="P62" s="49"/>
      <c r="Q62" s="49"/>
    </row>
    <row r="63" spans="1:17" ht="15" customHeight="1" x14ac:dyDescent="0.15">
      <c r="A63" s="49" t="s">
        <v>155</v>
      </c>
      <c r="B63" s="49"/>
      <c r="C63" s="49"/>
      <c r="D63" s="49"/>
      <c r="E63" s="49"/>
      <c r="F63" s="23">
        <f>F62/F62</f>
        <v>1</v>
      </c>
      <c r="G63" s="23">
        <f>G62/G62</f>
        <v>1</v>
      </c>
      <c r="H63" s="23">
        <f>H62/G62</f>
        <v>0.39857932123125495</v>
      </c>
      <c r="I63" s="23">
        <f>I62/G62</f>
        <v>0.60142067876874505</v>
      </c>
      <c r="J63" s="49" t="s">
        <v>68</v>
      </c>
      <c r="K63" s="49"/>
      <c r="L63" s="49"/>
      <c r="M63" s="49"/>
      <c r="N63" s="49"/>
      <c r="O63" s="49"/>
      <c r="P63" s="49"/>
      <c r="Q63" s="49"/>
    </row>
    <row r="65" spans="1:17" x14ac:dyDescent="0.15">
      <c r="A65" s="24" t="s">
        <v>156</v>
      </c>
      <c r="B65" s="24"/>
      <c r="C65" s="25"/>
      <c r="D65" s="25"/>
      <c r="E65" s="26" t="s">
        <v>157</v>
      </c>
      <c r="F65" s="25"/>
      <c r="G65" s="25"/>
      <c r="H65" s="25"/>
      <c r="I65" s="25"/>
      <c r="J65" s="25" t="s">
        <v>158</v>
      </c>
      <c r="K65" s="25"/>
      <c r="L65" s="25"/>
      <c r="M65" s="25"/>
      <c r="N65" s="25"/>
      <c r="O65" s="25"/>
      <c r="P65" s="24"/>
      <c r="Q65" s="35"/>
    </row>
    <row r="66" spans="1:17" x14ac:dyDescent="0.15">
      <c r="A66" s="24"/>
      <c r="B66" s="24"/>
      <c r="C66" s="25"/>
      <c r="D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35"/>
    </row>
    <row r="67" spans="1:17" x14ac:dyDescent="0.15">
      <c r="A67" s="24"/>
      <c r="B67" s="24"/>
      <c r="C67" s="24"/>
      <c r="D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35"/>
    </row>
    <row r="68" spans="1:17" x14ac:dyDescent="0.15">
      <c r="A68" s="24" t="s">
        <v>159</v>
      </c>
      <c r="B68" s="24"/>
      <c r="C68" s="24"/>
      <c r="D68" s="24"/>
      <c r="E68" s="9" t="s">
        <v>160</v>
      </c>
      <c r="F68" s="24"/>
      <c r="G68" s="24"/>
      <c r="H68" s="24"/>
      <c r="I68" s="24"/>
      <c r="J68" s="24" t="s">
        <v>161</v>
      </c>
      <c r="K68" s="24"/>
      <c r="L68" s="24"/>
      <c r="M68" s="24"/>
      <c r="N68" s="24"/>
      <c r="O68" s="24"/>
      <c r="P68" s="36" t="s">
        <v>162</v>
      </c>
      <c r="Q68" s="37"/>
    </row>
  </sheetData>
  <sheetProtection insertRows="0" deleteRows="0" selectLockedCells="1"/>
  <mergeCells count="46">
    <mergeCell ref="I3:I4"/>
    <mergeCell ref="P2:P4"/>
    <mergeCell ref="Q2:Q4"/>
    <mergeCell ref="B2:C4"/>
    <mergeCell ref="A52:C61"/>
    <mergeCell ref="A47:C51"/>
    <mergeCell ref="D61:E61"/>
    <mergeCell ref="J61:Q61"/>
    <mergeCell ref="D24:E24"/>
    <mergeCell ref="J24:Q24"/>
    <mergeCell ref="D31:E31"/>
    <mergeCell ref="J31:Q31"/>
    <mergeCell ref="D42:E42"/>
    <mergeCell ref="J42:Q42"/>
    <mergeCell ref="A62:E62"/>
    <mergeCell ref="J62:Q62"/>
    <mergeCell ref="A63:E63"/>
    <mergeCell ref="J63:Q63"/>
    <mergeCell ref="D45:E45"/>
    <mergeCell ref="J45:Q45"/>
    <mergeCell ref="A46:E46"/>
    <mergeCell ref="J46:Q46"/>
    <mergeCell ref="D51:E51"/>
    <mergeCell ref="J51:Q51"/>
    <mergeCell ref="A25:A45"/>
    <mergeCell ref="B25:B42"/>
    <mergeCell ref="B43:B45"/>
    <mergeCell ref="C25:C31"/>
    <mergeCell ref="C32:C42"/>
    <mergeCell ref="C43:C45"/>
    <mergeCell ref="A1:Q1"/>
    <mergeCell ref="G2:I2"/>
    <mergeCell ref="J2:O2"/>
    <mergeCell ref="D20:E20"/>
    <mergeCell ref="J20:Q20"/>
    <mergeCell ref="A2:A4"/>
    <mergeCell ref="A5:A24"/>
    <mergeCell ref="B5:B20"/>
    <mergeCell ref="B21:B24"/>
    <mergeCell ref="C5:C20"/>
    <mergeCell ref="C21:C24"/>
    <mergeCell ref="D2:D4"/>
    <mergeCell ref="E2:E4"/>
    <mergeCell ref="F2:F4"/>
    <mergeCell ref="G3:G4"/>
    <mergeCell ref="H3:H4"/>
  </mergeCells>
  <phoneticPr fontId="12" type="noConversion"/>
  <pageMargins left="0" right="0" top="0.39305555555555599" bottom="0" header="0.51180555555555596" footer="0.5118055555555559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"/>
  <sheetViews>
    <sheetView topLeftCell="C1" zoomScale="150" zoomScaleNormal="150" workbookViewId="0">
      <selection sqref="A1:A3"/>
    </sheetView>
  </sheetViews>
  <sheetFormatPr defaultColWidth="9" defaultRowHeight="13.5" x14ac:dyDescent="0.15"/>
  <cols>
    <col min="1" max="7" width="15.625" customWidth="1"/>
  </cols>
  <sheetData>
    <row r="1" spans="1:7" ht="30" customHeight="1" x14ac:dyDescent="0.15">
      <c r="A1" s="55" t="s">
        <v>163</v>
      </c>
      <c r="B1" s="55" t="s">
        <v>164</v>
      </c>
      <c r="C1" s="55"/>
      <c r="D1" s="55" t="s">
        <v>5</v>
      </c>
      <c r="E1" s="55" t="s">
        <v>10</v>
      </c>
      <c r="F1" s="55"/>
      <c r="G1" s="55" t="s">
        <v>165</v>
      </c>
    </row>
    <row r="2" spans="1:7" ht="30" customHeight="1" x14ac:dyDescent="0.15">
      <c r="A2" s="55"/>
      <c r="B2" s="55"/>
      <c r="C2" s="55"/>
      <c r="D2" s="55"/>
      <c r="E2" s="55"/>
      <c r="F2" s="55"/>
      <c r="G2" s="55"/>
    </row>
    <row r="3" spans="1:7" ht="30" customHeight="1" x14ac:dyDescent="0.15">
      <c r="A3" s="55"/>
      <c r="B3" s="55"/>
      <c r="C3" s="55"/>
      <c r="D3" s="55"/>
      <c r="E3" s="1" t="s">
        <v>11</v>
      </c>
      <c r="F3" s="1" t="s">
        <v>12</v>
      </c>
      <c r="G3" s="55"/>
    </row>
    <row r="4" spans="1:7" ht="30" customHeight="1" x14ac:dyDescent="0.15">
      <c r="A4" s="2">
        <v>1</v>
      </c>
      <c r="B4" s="58" t="s">
        <v>19</v>
      </c>
      <c r="C4" s="2" t="s">
        <v>166</v>
      </c>
      <c r="D4" s="3">
        <v>39</v>
      </c>
      <c r="E4" s="3">
        <v>414</v>
      </c>
      <c r="F4" s="3">
        <v>204</v>
      </c>
      <c r="G4" s="4">
        <f>D4/D9</f>
        <v>0.27083333333333331</v>
      </c>
    </row>
    <row r="5" spans="1:7" ht="30" customHeight="1" x14ac:dyDescent="0.15">
      <c r="A5" s="2">
        <v>2</v>
      </c>
      <c r="B5" s="58"/>
      <c r="C5" s="2" t="s">
        <v>167</v>
      </c>
      <c r="D5" s="3">
        <v>10</v>
      </c>
      <c r="E5" s="3">
        <v>156</v>
      </c>
      <c r="F5" s="3">
        <v>0</v>
      </c>
      <c r="G5" s="4">
        <f>D5/D9</f>
        <v>6.9444444444444448E-2</v>
      </c>
    </row>
    <row r="6" spans="1:7" ht="30" customHeight="1" x14ac:dyDescent="0.15">
      <c r="A6" s="2">
        <v>3</v>
      </c>
      <c r="B6" s="58" t="s">
        <v>76</v>
      </c>
      <c r="C6" s="2" t="s">
        <v>166</v>
      </c>
      <c r="D6" s="3">
        <v>48.5</v>
      </c>
      <c r="E6" s="3">
        <v>396</v>
      </c>
      <c r="F6" s="3">
        <v>380</v>
      </c>
      <c r="G6" s="4">
        <f>D6/D9</f>
        <v>0.33680555555555558</v>
      </c>
    </row>
    <row r="7" spans="1:7" ht="30" customHeight="1" x14ac:dyDescent="0.15">
      <c r="A7" s="2">
        <v>4</v>
      </c>
      <c r="B7" s="58"/>
      <c r="C7" s="2" t="s">
        <v>168</v>
      </c>
      <c r="D7" s="5">
        <v>2.5</v>
      </c>
      <c r="E7" s="5">
        <v>28</v>
      </c>
      <c r="F7" s="5">
        <v>12</v>
      </c>
      <c r="G7" s="4">
        <f>D7/D9</f>
        <v>1.7361111111111112E-2</v>
      </c>
    </row>
    <row r="8" spans="1:7" ht="30" customHeight="1" x14ac:dyDescent="0.15">
      <c r="A8" s="2">
        <v>5</v>
      </c>
      <c r="B8" s="2" t="s">
        <v>169</v>
      </c>
      <c r="C8" s="2" t="s">
        <v>166</v>
      </c>
      <c r="D8" s="3">
        <v>44</v>
      </c>
      <c r="E8" s="3">
        <v>16</v>
      </c>
      <c r="F8" s="3">
        <v>928</v>
      </c>
      <c r="G8" s="4">
        <f>D8/D9</f>
        <v>0.30555555555555558</v>
      </c>
    </row>
    <row r="9" spans="1:7" ht="30" customHeight="1" x14ac:dyDescent="0.15">
      <c r="A9" s="57" t="s">
        <v>154</v>
      </c>
      <c r="B9" s="57"/>
      <c r="C9" s="57"/>
      <c r="D9" s="57">
        <f>SUM(D4:D8)</f>
        <v>144</v>
      </c>
      <c r="E9" s="6">
        <f>E4+E5+E6+E7+E8</f>
        <v>1010</v>
      </c>
      <c r="F9" s="6">
        <f>F4+F5+F6+F7+F8</f>
        <v>1524</v>
      </c>
      <c r="G9" s="56">
        <v>1</v>
      </c>
    </row>
    <row r="10" spans="1:7" ht="30" customHeight="1" x14ac:dyDescent="0.15">
      <c r="A10" s="57"/>
      <c r="B10" s="57"/>
      <c r="C10" s="57"/>
      <c r="D10" s="57"/>
      <c r="E10" s="7">
        <f>E9/(E9+F9)</f>
        <v>0.39857932123125495</v>
      </c>
      <c r="F10" s="7">
        <f>F9/(E9+F9)</f>
        <v>0.60142067876874505</v>
      </c>
      <c r="G10" s="56"/>
    </row>
  </sheetData>
  <mergeCells count="10">
    <mergeCell ref="G1:G3"/>
    <mergeCell ref="G9:G10"/>
    <mergeCell ref="E1:F2"/>
    <mergeCell ref="A9:C10"/>
    <mergeCell ref="B1:C3"/>
    <mergeCell ref="A1:A3"/>
    <mergeCell ref="B4:B5"/>
    <mergeCell ref="B6:B7"/>
    <mergeCell ref="D1:D3"/>
    <mergeCell ref="D9:D10"/>
  </mergeCells>
  <phoneticPr fontId="13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课程设置与教学安排表</vt:lpstr>
      <vt:lpstr>学时、学分结构分配表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</cp:lastModifiedBy>
  <dcterms:created xsi:type="dcterms:W3CDTF">2023-09-14T03:07:00Z</dcterms:created>
  <dcterms:modified xsi:type="dcterms:W3CDTF">2024-09-01T23:47:08Z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8B0B7D18F0C04E8585259D5FC4C4E2F6_13</vt:lpwstr>
  </property>
  <property fmtid="{D5CDD505-2E9C-101B-9397-08002B2CF9AE}" pid="3" name="KSOProductBuildVer">
    <vt:lpwstr>2052-12.1.0.17857</vt:lpwstr>
  </property>
  <property fmtid="{D5CDD505-2E9C-101B-9397-08002B2CF9AE}" pid="4" name="KSOReadingLayout">
    <vt:bool>true</vt:bool>
  </property>
</Properties>
</file>